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block\AppData\Roaming\OpenText\DM\Temp\"/>
    </mc:Choice>
  </mc:AlternateContent>
  <bookViews>
    <workbookView xWindow="0" yWindow="0" windowWidth="28800" windowHeight="14010" activeTab="3"/>
  </bookViews>
  <sheets>
    <sheet name="Irr-Well-1" sheetId="1" r:id="rId1"/>
    <sheet name="Irr-Well-2" sheetId="2" r:id="rId2"/>
    <sheet name="Irr-Well-3" sheetId="4" r:id="rId3"/>
    <sheet name="Combined" sheetId="5" r:id="rId4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5" l="1"/>
  <c r="J5" i="5"/>
  <c r="J6" i="5"/>
  <c r="J7" i="5"/>
  <c r="J8" i="5"/>
  <c r="J9" i="5"/>
  <c r="J10" i="5"/>
  <c r="J11" i="5"/>
  <c r="J12" i="5"/>
  <c r="J4" i="5"/>
  <c r="I13" i="5"/>
  <c r="I5" i="5"/>
  <c r="I6" i="5"/>
  <c r="I7" i="5"/>
  <c r="I8" i="5"/>
  <c r="I9" i="5"/>
  <c r="I10" i="5"/>
  <c r="I11" i="5"/>
  <c r="I12" i="5"/>
  <c r="I4" i="5"/>
  <c r="C7" i="4" l="1"/>
  <c r="D7" i="4"/>
  <c r="C8" i="4"/>
  <c r="D8" i="4"/>
  <c r="C9" i="4"/>
  <c r="D9" i="4"/>
  <c r="C10" i="4"/>
  <c r="D10" i="4"/>
  <c r="C11" i="4"/>
  <c r="D11" i="4"/>
  <c r="C12" i="4"/>
  <c r="D12" i="4"/>
  <c r="C13" i="4"/>
  <c r="D13" i="4"/>
  <c r="C14" i="4"/>
  <c r="D14" i="4"/>
  <c r="D6" i="4"/>
  <c r="D15" i="4" s="1"/>
  <c r="C6" i="4"/>
  <c r="C15" i="4" s="1"/>
  <c r="B15" i="4"/>
  <c r="C15" i="2"/>
  <c r="D15" i="2"/>
  <c r="B15" i="2"/>
  <c r="D8" i="2"/>
  <c r="D9" i="2"/>
  <c r="D10" i="2"/>
  <c r="D11" i="2"/>
  <c r="D12" i="2"/>
  <c r="D13" i="2"/>
  <c r="D14" i="2"/>
  <c r="D7" i="2"/>
  <c r="C7" i="2"/>
  <c r="C8" i="2"/>
  <c r="C9" i="2"/>
  <c r="C10" i="2"/>
  <c r="C11" i="2"/>
  <c r="C12" i="2"/>
  <c r="C13" i="2"/>
  <c r="C14" i="2"/>
  <c r="D6" i="2"/>
  <c r="C6" i="2"/>
  <c r="B15" i="1"/>
  <c r="C7" i="1"/>
  <c r="D7" i="1"/>
  <c r="C8" i="1"/>
  <c r="D8" i="1"/>
  <c r="C9" i="1"/>
  <c r="D9" i="1"/>
  <c r="C10" i="1"/>
  <c r="D10" i="1"/>
  <c r="C11" i="1"/>
  <c r="D11" i="1"/>
  <c r="C12" i="1"/>
  <c r="D12" i="1"/>
  <c r="C13" i="1"/>
  <c r="D13" i="1"/>
  <c r="C14" i="1"/>
  <c r="D14" i="1"/>
  <c r="D6" i="1"/>
  <c r="D15" i="1" s="1"/>
  <c r="C6" i="1"/>
  <c r="C15" i="1" s="1"/>
  <c r="D2" i="4"/>
  <c r="D2" i="2"/>
  <c r="D2" i="1"/>
</calcChain>
</file>

<file path=xl/sharedStrings.xml><?xml version="1.0" encoding="utf-8"?>
<sst xmlns="http://schemas.openxmlformats.org/spreadsheetml/2006/main" count="89" uniqueCount="29">
  <si>
    <t>MONTH</t>
  </si>
  <si>
    <t>POWER USAGE (KWH)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</si>
  <si>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</si>
  <si>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</si>
  <si>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</si>
  <si>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</si>
  <si>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</si>
  <si>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</si>
  <si>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</si>
  <si>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</si>
  <si>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</si>
  <si>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PUMP EFF</t>
  </si>
  <si>
    <t>MOTOR EFF</t>
  </si>
  <si>
    <t>WIRE-TO-WATER EFF</t>
  </si>
  <si>
    <t>VOLUME PUMPED</t>
  </si>
  <si>
    <t>ACRE-FEET</t>
  </si>
  <si>
    <t>PER 1000 GAL</t>
  </si>
  <si>
    <t>PER AC-FT</t>
  </si>
  <si>
    <t>TOTAL LIFT (FT)</t>
  </si>
  <si>
    <t>SUM</t>
  </si>
  <si>
    <t>2017 TOTAL</t>
  </si>
  <si>
    <t>MILLION GAL</t>
  </si>
  <si>
    <t>TOTAL</t>
  </si>
  <si>
    <t>IRRIGATION WELL #1</t>
  </si>
  <si>
    <t>IRRIGATION WELL #2</t>
  </si>
  <si>
    <t>IRRIGATION WELL #3</t>
  </si>
  <si>
    <t>IRRIGATION WELL NO. 1</t>
  </si>
  <si>
    <t>IRRIGATION WELL NO. 2</t>
  </si>
  <si>
    <t>IRRIGATION WELL NO.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</si>
</sst>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1" fillId="0" borderId="3" xfId="0" applyFont="1" applyFill="1" applyBorder="1"/>
    <xf numFmtId="0" fontId="1" fillId="0" borderId="3" xfId="0" applyFont="1" applyBorder="1" applyAlignment="1">
      <alignment horizontal="center"/>
    </xf>
    <xf numFmtId="2" fontId="1" fillId="0" borderId="3" xfId="0" applyNumberFormat="1" applyFont="1" applyBorder="1" applyAlignment="1">
      <alignment horizontal="center"/>
    </xf>
    <xf numFmtId="0" fontId="0" fillId="0" borderId="2" xfId="0" applyBorder="1"/>
    <xf numFmtId="0" fontId="0" fillId="0" borderId="2" xfId="0" applyBorder="1" applyAlignment="1">
      <alignment horizontal="center"/>
    </xf>
    <xf numFmtId="2" fontId="0" fillId="0" borderId="2" xfId="0" applyNumberFormat="1" applyBorder="1" applyAlignment="1">
      <alignment horizontal="center"/>
    </xf>
    <xf numFmtId="0" fontId="0" fillId="2" borderId="4" xfId="0" applyFill="1" applyBorder="1" applyAlignment="1"/>
    <xf numFmtId="4" fontId="0" fillId="0" borderId="5" xfId="0" applyNumberFormat="1" applyBorder="1" applyAlignment="1">
      <alignment horizontal="center"/>
    </xf>
    <xf numFmtId="2" fontId="0" fillId="0" borderId="6" xfId="0" applyNumberFormat="1" applyBorder="1" applyAlignment="1">
      <alignment horizontal="center"/>
    </xf>
    <xf numFmtId="4" fontId="0" fillId="0" borderId="9" xfId="0" applyNumberFormat="1" applyBorder="1" applyAlignment="1">
      <alignment horizontal="center"/>
    </xf>
    <xf numFmtId="2" fontId="0" fillId="0" borderId="10" xfId="0" applyNumberFormat="1" applyBorder="1" applyAlignment="1">
      <alignment horizontal="center"/>
    </xf>
    <xf numFmtId="4" fontId="0" fillId="0" borderId="7" xfId="0" applyNumberFormat="1" applyBorder="1" applyAlignment="1">
      <alignment horizontal="center"/>
    </xf>
    <xf numFmtId="2" fontId="0" fillId="0" borderId="8" xfId="0" applyNumberFormat="1" applyBorder="1" applyAlignment="1">
      <alignment horizontal="center"/>
    </xf>
    <xf numFmtId="4" fontId="0" fillId="0" borderId="11" xfId="0" applyNumberFormat="1" applyBorder="1" applyAlignment="1">
      <alignment horizontal="center"/>
    </xf>
    <xf numFmtId="4" fontId="0" fillId="0" borderId="12" xfId="0" applyNumberFormat="1" applyBorder="1" applyAlignment="1">
      <alignment horizontal="center"/>
    </xf>
    <xf numFmtId="0" fontId="0" fillId="2" borderId="13" xfId="0" applyFill="1" applyBorder="1" applyAlignment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7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/>
    </xf>
    <xf numFmtId="0" fontId="0" fillId="0" borderId="8" xfId="0" applyFont="1" applyBorder="1" applyAlignment="1">
      <alignment vertical="center"/>
    </xf>
    <xf numFmtId="0" fontId="0" fillId="0" borderId="20" xfId="0" applyFont="1" applyFill="1" applyBorder="1" applyAlignment="1">
      <alignment horizontal="center" vertical="center" wrapText="1"/>
    </xf>
    <xf numFmtId="0" fontId="0" fillId="0" borderId="8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right"/>
    </xf>
    <xf numFmtId="0" fontId="1" fillId="0" borderId="1" xfId="0" applyFont="1" applyBorder="1" applyAlignment="1">
      <alignment horizontal="center"/>
    </xf>
    <xf numFmtId="0" fontId="0" fillId="0" borderId="5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19" xfId="0" applyFont="1" applyBorder="1" applyAlignment="1">
      <alignment horizontal="center" vertical="center"/>
    </xf>
    <xf numFmtId="0" fontId="0" fillId="0" borderId="17" xfId="0" applyFont="1" applyBorder="1" applyAlignment="1">
      <alignment horizontal="center" vertical="center"/>
    </xf>
    <xf numFmtId="0" fontId="0" fillId="0" borderId="18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workbookViewId="0">
      <selection activeCell="A5" sqref="A5:D14"/>
    </sheetView>
  </sheetViews>
  <sheetFormatPr defaultRowHeight="15" x14ac:dyDescent="0.25"/>
  <cols>
    <col min="1" max="1" width="18.42578125" customWidth="1"/>
    <col min="2" max="2" width="20.28515625" bestFit="1" customWidth="1"/>
    <col min="3" max="3" width="18.42578125" customWidth="1"/>
    <col min="4" max="4" width="19.42578125" bestFit="1" customWidth="1"/>
    <col min="5" max="6" width="18.28515625" customWidth="1"/>
  </cols>
  <sheetData>
    <row r="1" spans="1:6" s="1" customFormat="1" x14ac:dyDescent="0.25">
      <c r="A1" s="1" t="s">
        <v>18</v>
      </c>
      <c r="B1" s="1" t="s">
        <v>11</v>
      </c>
      <c r="C1" s="1" t="s">
        <v>12</v>
      </c>
      <c r="D1" s="1" t="s">
        <v>13</v>
      </c>
      <c r="E1" s="1" t="s">
        <v>16</v>
      </c>
      <c r="F1" s="1" t="s">
        <v>17</v>
      </c>
    </row>
    <row r="2" spans="1:6" s="1" customFormat="1" x14ac:dyDescent="0.25">
      <c r="A2" s="1">
        <v>425</v>
      </c>
      <c r="B2" s="1">
        <v>0.72</v>
      </c>
      <c r="C2" s="1">
        <v>0.92</v>
      </c>
      <c r="D2" s="1">
        <f>C2*B2</f>
        <v>0.66239999999999999</v>
      </c>
      <c r="E2" s="1">
        <v>0.47499999999999998</v>
      </c>
      <c r="F2" s="1">
        <v>155.30000000000001</v>
      </c>
    </row>
    <row r="4" spans="1:6" x14ac:dyDescent="0.25">
      <c r="A4" t="s">
        <v>23</v>
      </c>
      <c r="C4" s="31" t="s">
        <v>14</v>
      </c>
      <c r="D4" s="31"/>
    </row>
    <row r="5" spans="1:6" x14ac:dyDescent="0.25">
      <c r="A5" s="2" t="s">
        <v>0</v>
      </c>
      <c r="B5" s="2" t="s">
        <v>1</v>
      </c>
      <c r="C5" s="2" t="s">
        <v>21</v>
      </c>
      <c r="D5" s="2" t="s">
        <v>15</v>
      </c>
    </row>
    <row r="6" spans="1:6" x14ac:dyDescent="0.25">
      <c r="A6" s="3" t="s">
        <v>2</v>
      </c>
      <c r="B6" s="4">
        <v>7200</v>
      </c>
      <c r="C6" s="5">
        <f>(B6/(($A$2/100)*$E$2))/1000</f>
        <v>3.5665634674922604</v>
      </c>
      <c r="D6" s="5">
        <f>B6/(($A$2/100)*$F$2)</f>
        <v>10.90867770160221</v>
      </c>
    </row>
    <row r="7" spans="1:6" x14ac:dyDescent="0.25">
      <c r="A7" s="3" t="s">
        <v>3</v>
      </c>
      <c r="B7" s="4">
        <v>120880</v>
      </c>
      <c r="C7" s="5">
        <f t="shared" ref="C7:C14" si="0">(B7/(($A$2/100)*$E$2))/1000</f>
        <v>59.878637770897839</v>
      </c>
      <c r="D7" s="5">
        <f t="shared" ref="D7:D14" si="1">B7/(($A$2/100)*$F$2)</f>
        <v>183.14457785689933</v>
      </c>
    </row>
    <row r="8" spans="1:6" x14ac:dyDescent="0.25">
      <c r="A8" s="3" t="s">
        <v>4</v>
      </c>
      <c r="B8" s="4">
        <v>95280</v>
      </c>
      <c r="C8" s="5">
        <f t="shared" si="0"/>
        <v>47.197523219814251</v>
      </c>
      <c r="D8" s="5">
        <f t="shared" si="1"/>
        <v>144.35816825120258</v>
      </c>
    </row>
    <row r="9" spans="1:6" x14ac:dyDescent="0.25">
      <c r="A9" s="3" t="s">
        <v>5</v>
      </c>
      <c r="B9" s="4">
        <v>193760</v>
      </c>
      <c r="C9" s="5">
        <f t="shared" si="0"/>
        <v>95.98018575851394</v>
      </c>
      <c r="D9" s="5">
        <f t="shared" si="1"/>
        <v>293.56463770311728</v>
      </c>
    </row>
    <row r="10" spans="1:6" x14ac:dyDescent="0.25">
      <c r="A10" s="3" t="s">
        <v>6</v>
      </c>
      <c r="B10" s="4">
        <v>172000</v>
      </c>
      <c r="C10" s="5">
        <f t="shared" si="0"/>
        <v>85.201238390092882</v>
      </c>
      <c r="D10" s="5">
        <f t="shared" si="1"/>
        <v>260.59618953827504</v>
      </c>
    </row>
    <row r="11" spans="1:6" x14ac:dyDescent="0.25">
      <c r="A11" s="3" t="s">
        <v>7</v>
      </c>
      <c r="B11" s="4">
        <v>137440</v>
      </c>
      <c r="C11" s="5">
        <f t="shared" si="0"/>
        <v>68.081733746130027</v>
      </c>
      <c r="D11" s="5">
        <f t="shared" si="1"/>
        <v>208.23453657058442</v>
      </c>
    </row>
    <row r="12" spans="1:6" x14ac:dyDescent="0.25">
      <c r="A12" s="3" t="s">
        <v>8</v>
      </c>
      <c r="B12" s="4">
        <v>0</v>
      </c>
      <c r="C12" s="5">
        <f t="shared" si="0"/>
        <v>0</v>
      </c>
      <c r="D12" s="5">
        <f t="shared" si="1"/>
        <v>0</v>
      </c>
    </row>
    <row r="13" spans="1:6" x14ac:dyDescent="0.25">
      <c r="A13" s="3" t="s">
        <v>9</v>
      </c>
      <c r="B13" s="4">
        <v>320</v>
      </c>
      <c r="C13" s="5">
        <f t="shared" si="0"/>
        <v>0.1585139318885449</v>
      </c>
      <c r="D13" s="5">
        <f t="shared" si="1"/>
        <v>0.48483012007120935</v>
      </c>
    </row>
    <row r="14" spans="1:6" ht="15.75" thickBot="1" x14ac:dyDescent="0.3">
      <c r="A14" s="9" t="s">
        <v>10</v>
      </c>
      <c r="B14" s="10">
        <v>720</v>
      </c>
      <c r="C14" s="11">
        <f t="shared" si="0"/>
        <v>0.35665634674922603</v>
      </c>
      <c r="D14" s="11">
        <f t="shared" si="1"/>
        <v>1.090867770160221</v>
      </c>
    </row>
    <row r="15" spans="1:6" x14ac:dyDescent="0.25">
      <c r="A15" s="6" t="s">
        <v>20</v>
      </c>
      <c r="B15" s="7">
        <f>SUM(B6:B14)</f>
        <v>727600</v>
      </c>
      <c r="C15" s="8">
        <f t="shared" ref="C15:D15" si="2">SUM(C6:C14)</f>
        <v>360.42105263157902</v>
      </c>
      <c r="D15" s="8">
        <f t="shared" si="2"/>
        <v>1102.3824855119121</v>
      </c>
    </row>
  </sheetData>
  <mergeCells count="1">
    <mergeCell ref="C4:D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workbookViewId="0">
      <selection activeCell="A5" sqref="A5:D14"/>
    </sheetView>
  </sheetViews>
  <sheetFormatPr defaultRowHeight="15" x14ac:dyDescent="0.25"/>
  <cols>
    <col min="1" max="1" width="18.42578125" customWidth="1"/>
    <col min="2" max="2" width="20.85546875" bestFit="1" customWidth="1"/>
    <col min="3" max="3" width="17.7109375" customWidth="1"/>
    <col min="4" max="4" width="19.42578125" bestFit="1" customWidth="1"/>
    <col min="5" max="5" width="18.28515625" customWidth="1"/>
    <col min="6" max="6" width="17.7109375" customWidth="1"/>
  </cols>
  <sheetData>
    <row r="1" spans="1:6" x14ac:dyDescent="0.25">
      <c r="A1" s="1" t="s">
        <v>18</v>
      </c>
      <c r="B1" s="1" t="s">
        <v>11</v>
      </c>
      <c r="C1" s="1" t="s">
        <v>12</v>
      </c>
      <c r="D1" s="1" t="s">
        <v>13</v>
      </c>
      <c r="E1" s="1" t="s">
        <v>16</v>
      </c>
      <c r="F1" s="1" t="s">
        <v>17</v>
      </c>
    </row>
    <row r="2" spans="1:6" x14ac:dyDescent="0.25">
      <c r="A2" s="1">
        <v>450</v>
      </c>
      <c r="B2" s="1">
        <v>0.72</v>
      </c>
      <c r="C2" s="1">
        <v>0.92</v>
      </c>
      <c r="D2" s="1">
        <f>C2*B2</f>
        <v>0.66239999999999999</v>
      </c>
      <c r="E2" s="1">
        <v>0.47499999999999998</v>
      </c>
      <c r="F2" s="1">
        <v>155.30000000000001</v>
      </c>
    </row>
    <row r="3" spans="1:6" x14ac:dyDescent="0.25">
      <c r="A3" s="1"/>
      <c r="B3" s="1"/>
      <c r="C3" s="1"/>
      <c r="D3" s="1"/>
      <c r="E3" s="1"/>
      <c r="F3" s="1"/>
    </row>
    <row r="4" spans="1:6" x14ac:dyDescent="0.25">
      <c r="A4" s="1" t="s">
        <v>24</v>
      </c>
      <c r="B4" s="1"/>
      <c r="C4" s="31" t="s">
        <v>14</v>
      </c>
      <c r="D4" s="31"/>
      <c r="E4" s="1"/>
      <c r="F4" s="1"/>
    </row>
    <row r="5" spans="1:6" x14ac:dyDescent="0.25">
      <c r="A5" s="2" t="s">
        <v>0</v>
      </c>
      <c r="B5" s="2" t="s">
        <v>1</v>
      </c>
      <c r="C5" s="2" t="s">
        <v>21</v>
      </c>
      <c r="D5" s="2" t="s">
        <v>15</v>
      </c>
    </row>
    <row r="6" spans="1:6" x14ac:dyDescent="0.25">
      <c r="A6" s="3" t="s">
        <v>2</v>
      </c>
      <c r="B6" s="4">
        <v>9440</v>
      </c>
      <c r="C6" s="5">
        <f>B6/(($A$2/100)*$E$2)/1000</f>
        <v>4.416374269005849</v>
      </c>
      <c r="D6" s="5">
        <f>$B$6/((A2/100)*$F$2)</f>
        <v>13.507905845317307</v>
      </c>
    </row>
    <row r="7" spans="1:6" x14ac:dyDescent="0.25">
      <c r="A7" s="3" t="s">
        <v>3</v>
      </c>
      <c r="B7" s="4">
        <v>89600</v>
      </c>
      <c r="C7" s="5">
        <f t="shared" ref="C7:C14" si="0">B7/(($A$2/100)*$E$2)/1000</f>
        <v>41.918128654970765</v>
      </c>
      <c r="D7" s="5">
        <f>B7/(($A$2/100)*$F$2)</f>
        <v>128.21063175216426</v>
      </c>
    </row>
    <row r="8" spans="1:6" x14ac:dyDescent="0.25">
      <c r="A8" s="3" t="s">
        <v>4</v>
      </c>
      <c r="B8" s="4">
        <v>82400</v>
      </c>
      <c r="C8" s="5">
        <f t="shared" si="0"/>
        <v>38.549707602339183</v>
      </c>
      <c r="D8" s="5">
        <f t="shared" ref="D8:D14" si="1">B8/(($A$2/100)*$F$2)</f>
        <v>117.90799170065107</v>
      </c>
    </row>
    <row r="9" spans="1:6" x14ac:dyDescent="0.25">
      <c r="A9" s="3" t="s">
        <v>5</v>
      </c>
      <c r="B9" s="4">
        <v>190000</v>
      </c>
      <c r="C9" s="5">
        <f t="shared" si="0"/>
        <v>88.8888888888889</v>
      </c>
      <c r="D9" s="5">
        <f t="shared" si="1"/>
        <v>271.87522358159833</v>
      </c>
    </row>
    <row r="10" spans="1:6" x14ac:dyDescent="0.25">
      <c r="A10" s="3" t="s">
        <v>6</v>
      </c>
      <c r="B10" s="4">
        <v>123760</v>
      </c>
      <c r="C10" s="5">
        <f t="shared" si="0"/>
        <v>57.89941520467837</v>
      </c>
      <c r="D10" s="5">
        <f t="shared" si="1"/>
        <v>177.0909351076769</v>
      </c>
    </row>
    <row r="11" spans="1:6" x14ac:dyDescent="0.25">
      <c r="A11" s="3" t="s">
        <v>7</v>
      </c>
      <c r="B11" s="4">
        <v>113520</v>
      </c>
      <c r="C11" s="5">
        <f t="shared" si="0"/>
        <v>53.108771929824563</v>
      </c>
      <c r="D11" s="5">
        <f t="shared" si="1"/>
        <v>162.4382914788581</v>
      </c>
    </row>
    <row r="12" spans="1:6" x14ac:dyDescent="0.25">
      <c r="A12" s="3" t="s">
        <v>8</v>
      </c>
      <c r="B12" s="4">
        <v>160</v>
      </c>
      <c r="C12" s="5">
        <f t="shared" si="0"/>
        <v>7.4853801169590659E-2</v>
      </c>
      <c r="D12" s="5">
        <f t="shared" si="1"/>
        <v>0.22894755670029332</v>
      </c>
    </row>
    <row r="13" spans="1:6" x14ac:dyDescent="0.25">
      <c r="A13" s="3" t="s">
        <v>9</v>
      </c>
      <c r="B13" s="4">
        <v>400</v>
      </c>
      <c r="C13" s="5">
        <f t="shared" si="0"/>
        <v>0.18713450292397665</v>
      </c>
      <c r="D13" s="5">
        <f t="shared" si="1"/>
        <v>0.57236889175073336</v>
      </c>
    </row>
    <row r="14" spans="1:6" ht="15.75" thickBot="1" x14ac:dyDescent="0.3">
      <c r="A14" s="9" t="s">
        <v>10</v>
      </c>
      <c r="B14" s="10">
        <v>1120</v>
      </c>
      <c r="C14" s="11">
        <f t="shared" si="0"/>
        <v>0.52397660818713465</v>
      </c>
      <c r="D14" s="11">
        <f t="shared" si="1"/>
        <v>1.6026328969020533</v>
      </c>
    </row>
    <row r="15" spans="1:6" x14ac:dyDescent="0.25">
      <c r="A15" s="6" t="s">
        <v>20</v>
      </c>
      <c r="B15" s="7">
        <f>SUM(B6:B14)</f>
        <v>610400</v>
      </c>
      <c r="C15" s="8">
        <f t="shared" ref="C15:D15" si="2">SUM(C6:C14)</f>
        <v>285.56725146198829</v>
      </c>
      <c r="D15" s="8">
        <f t="shared" si="2"/>
        <v>873.43492881161899</v>
      </c>
    </row>
  </sheetData>
  <mergeCells count="1">
    <mergeCell ref="C4:D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workbookViewId="0">
      <selection activeCell="B5" sqref="B5:D14"/>
    </sheetView>
  </sheetViews>
  <sheetFormatPr defaultRowHeight="15" x14ac:dyDescent="0.25"/>
  <cols>
    <col min="1" max="1" width="18.42578125" customWidth="1"/>
    <col min="2" max="2" width="20.85546875" bestFit="1" customWidth="1"/>
    <col min="3" max="3" width="17.7109375" customWidth="1"/>
    <col min="4" max="4" width="19.42578125" bestFit="1" customWidth="1"/>
    <col min="5" max="5" width="18.28515625" customWidth="1"/>
    <col min="6" max="6" width="17.7109375" customWidth="1"/>
  </cols>
  <sheetData>
    <row r="1" spans="1:6" x14ac:dyDescent="0.25">
      <c r="A1" s="1" t="s">
        <v>18</v>
      </c>
      <c r="B1" s="1" t="s">
        <v>11</v>
      </c>
      <c r="C1" s="1" t="s">
        <v>12</v>
      </c>
      <c r="D1" s="1" t="s">
        <v>13</v>
      </c>
      <c r="E1" s="1" t="s">
        <v>16</v>
      </c>
      <c r="F1" s="1" t="s">
        <v>17</v>
      </c>
    </row>
    <row r="2" spans="1:6" x14ac:dyDescent="0.25">
      <c r="A2" s="1">
        <v>500</v>
      </c>
      <c r="B2" s="1">
        <v>0.72</v>
      </c>
      <c r="C2" s="1">
        <v>0.92</v>
      </c>
      <c r="D2" s="1">
        <f>C2*B2</f>
        <v>0.66239999999999999</v>
      </c>
      <c r="E2" s="1">
        <v>0.47499999999999998</v>
      </c>
      <c r="F2" s="1">
        <v>155.30000000000001</v>
      </c>
    </row>
    <row r="3" spans="1:6" x14ac:dyDescent="0.25">
      <c r="A3" s="1"/>
      <c r="B3" s="1"/>
      <c r="C3" s="1"/>
      <c r="D3" s="1"/>
      <c r="E3" s="1"/>
      <c r="F3" s="1"/>
    </row>
    <row r="4" spans="1:6" x14ac:dyDescent="0.25">
      <c r="A4" s="1" t="s">
        <v>25</v>
      </c>
      <c r="B4" s="1"/>
      <c r="C4" s="31" t="s">
        <v>14</v>
      </c>
      <c r="D4" s="31"/>
      <c r="E4" s="1"/>
      <c r="F4" s="1"/>
    </row>
    <row r="5" spans="1:6" x14ac:dyDescent="0.25">
      <c r="A5" s="2" t="s">
        <v>0</v>
      </c>
      <c r="B5" s="2" t="s">
        <v>1</v>
      </c>
      <c r="C5" s="2" t="s">
        <v>21</v>
      </c>
      <c r="D5" s="2" t="s">
        <v>15</v>
      </c>
    </row>
    <row r="6" spans="1:6" x14ac:dyDescent="0.25">
      <c r="A6" s="3" t="s">
        <v>2</v>
      </c>
      <c r="B6" s="4">
        <v>9440</v>
      </c>
      <c r="C6" s="5">
        <f>B6/(($A$2/100)*$E$2)/1000</f>
        <v>3.9747368421052633</v>
      </c>
      <c r="D6" s="5">
        <f>B6/(($A$2/100)*$F$2)</f>
        <v>12.157115260785575</v>
      </c>
    </row>
    <row r="7" spans="1:6" x14ac:dyDescent="0.25">
      <c r="A7" s="3" t="s">
        <v>3</v>
      </c>
      <c r="B7" s="4">
        <v>89600</v>
      </c>
      <c r="C7" s="5">
        <f t="shared" ref="C7:C14" si="0">B7/(($A$2/100)*$E$2)/1000</f>
        <v>37.726315789473688</v>
      </c>
      <c r="D7" s="5">
        <f t="shared" ref="D7:D14" si="1">B7/(($A$2/100)*$F$2)</f>
        <v>115.38956857694784</v>
      </c>
    </row>
    <row r="8" spans="1:6" x14ac:dyDescent="0.25">
      <c r="A8" s="3" t="s">
        <v>4</v>
      </c>
      <c r="B8" s="4">
        <v>82400</v>
      </c>
      <c r="C8" s="5">
        <f t="shared" si="0"/>
        <v>34.694736842105257</v>
      </c>
      <c r="D8" s="5">
        <f t="shared" si="1"/>
        <v>106.11719253058597</v>
      </c>
    </row>
    <row r="9" spans="1:6" x14ac:dyDescent="0.25">
      <c r="A9" s="3" t="s">
        <v>5</v>
      </c>
      <c r="B9" s="4">
        <v>190000</v>
      </c>
      <c r="C9" s="5">
        <f t="shared" si="0"/>
        <v>80</v>
      </c>
      <c r="D9" s="5">
        <f t="shared" si="1"/>
        <v>244.68770122343849</v>
      </c>
    </row>
    <row r="10" spans="1:6" x14ac:dyDescent="0.25">
      <c r="A10" s="3" t="s">
        <v>6</v>
      </c>
      <c r="B10" s="4">
        <v>123760</v>
      </c>
      <c r="C10" s="5">
        <f t="shared" si="0"/>
        <v>52.109473684210528</v>
      </c>
      <c r="D10" s="5">
        <f t="shared" si="1"/>
        <v>159.3818415969092</v>
      </c>
    </row>
    <row r="11" spans="1:6" x14ac:dyDescent="0.25">
      <c r="A11" s="3" t="s">
        <v>7</v>
      </c>
      <c r="B11" s="4">
        <v>113520</v>
      </c>
      <c r="C11" s="5">
        <f t="shared" si="0"/>
        <v>47.79789473684211</v>
      </c>
      <c r="D11" s="5">
        <f t="shared" si="1"/>
        <v>146.1944623309723</v>
      </c>
    </row>
    <row r="12" spans="1:6" x14ac:dyDescent="0.25">
      <c r="A12" s="3" t="s">
        <v>8</v>
      </c>
      <c r="B12" s="4">
        <v>160</v>
      </c>
      <c r="C12" s="5">
        <f t="shared" si="0"/>
        <v>6.7368421052631577E-2</v>
      </c>
      <c r="D12" s="5">
        <f t="shared" si="1"/>
        <v>0.20605280103026399</v>
      </c>
    </row>
    <row r="13" spans="1:6" x14ac:dyDescent="0.25">
      <c r="A13" s="3" t="s">
        <v>9</v>
      </c>
      <c r="B13" s="4">
        <v>400</v>
      </c>
      <c r="C13" s="5">
        <f t="shared" si="0"/>
        <v>0.16842105263157897</v>
      </c>
      <c r="D13" s="5">
        <f t="shared" si="1"/>
        <v>0.51513200257566005</v>
      </c>
    </row>
    <row r="14" spans="1:6" ht="15.75" thickBot="1" x14ac:dyDescent="0.3">
      <c r="A14" s="9" t="s">
        <v>10</v>
      </c>
      <c r="B14" s="10">
        <v>1120</v>
      </c>
      <c r="C14" s="11">
        <f t="shared" si="0"/>
        <v>0.47157894736842104</v>
      </c>
      <c r="D14" s="11">
        <f t="shared" si="1"/>
        <v>1.4423696072118479</v>
      </c>
    </row>
    <row r="15" spans="1:6" x14ac:dyDescent="0.25">
      <c r="A15" s="6" t="s">
        <v>20</v>
      </c>
      <c r="B15" s="7">
        <f>SUM(B6:B14)</f>
        <v>610400</v>
      </c>
      <c r="C15" s="8">
        <f t="shared" ref="C15:D15" si="2">SUM(C6:C14)</f>
        <v>257.01052631578943</v>
      </c>
      <c r="D15" s="8">
        <f t="shared" si="2"/>
        <v>786.09143593045724</v>
      </c>
    </row>
  </sheetData>
  <mergeCells count="1">
    <mergeCell ref="C4:D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3"/>
  <sheetViews>
    <sheetView tabSelected="1" topLeftCell="A13" workbookViewId="0">
      <selection activeCell="J24" sqref="J24"/>
    </sheetView>
  </sheetViews>
  <sheetFormatPr defaultRowHeight="15" x14ac:dyDescent="0.25"/>
  <cols>
    <col min="2" max="2" width="10.85546875" bestFit="1" customWidth="1"/>
    <col min="3" max="3" width="16.7109375" customWidth="1"/>
    <col min="4" max="4" width="10.28515625" bestFit="1" customWidth="1"/>
    <col min="5" max="5" width="16.7109375" customWidth="1"/>
    <col min="6" max="6" width="10.28515625" bestFit="1" customWidth="1"/>
    <col min="7" max="7" width="16.7109375" customWidth="1"/>
    <col min="8" max="8" width="10.28515625" bestFit="1" customWidth="1"/>
    <col min="9" max="9" width="16.7109375" customWidth="1"/>
    <col min="10" max="10" width="10.28515625" bestFit="1" customWidth="1"/>
  </cols>
  <sheetData>
    <row r="1" spans="2:10" ht="15.75" thickBot="1" x14ac:dyDescent="0.3"/>
    <row r="2" spans="2:10" x14ac:dyDescent="0.25">
      <c r="B2" s="35" t="s">
        <v>0</v>
      </c>
      <c r="C2" s="32" t="s">
        <v>26</v>
      </c>
      <c r="D2" s="33"/>
      <c r="E2" s="32" t="s">
        <v>27</v>
      </c>
      <c r="F2" s="33"/>
      <c r="G2" s="32" t="s">
        <v>28</v>
      </c>
      <c r="H2" s="33"/>
      <c r="I2" s="34" t="s">
        <v>22</v>
      </c>
      <c r="J2" s="33"/>
    </row>
    <row r="3" spans="2:10" ht="30.75" thickBot="1" x14ac:dyDescent="0.3">
      <c r="B3" s="36"/>
      <c r="C3" s="25" t="s">
        <v>1</v>
      </c>
      <c r="D3" s="26" t="s">
        <v>15</v>
      </c>
      <c r="E3" s="25" t="s">
        <v>1</v>
      </c>
      <c r="F3" s="26" t="s">
        <v>15</v>
      </c>
      <c r="G3" s="25" t="s">
        <v>1</v>
      </c>
      <c r="H3" s="27" t="s">
        <v>15</v>
      </c>
      <c r="I3" s="28" t="s">
        <v>1</v>
      </c>
      <c r="J3" s="29" t="s">
        <v>15</v>
      </c>
    </row>
    <row r="4" spans="2:10" x14ac:dyDescent="0.25">
      <c r="B4" s="24" t="s">
        <v>2</v>
      </c>
      <c r="C4" s="13">
        <v>7200</v>
      </c>
      <c r="D4" s="14">
        <v>10.90867770160221</v>
      </c>
      <c r="E4" s="13">
        <v>9440</v>
      </c>
      <c r="F4" s="14">
        <v>13.507905845317307</v>
      </c>
      <c r="G4" s="13">
        <v>9440</v>
      </c>
      <c r="H4" s="14">
        <v>12.157115260785575</v>
      </c>
      <c r="I4" s="13">
        <f>SUM(C4,E4,G4)</f>
        <v>26080</v>
      </c>
      <c r="J4" s="14">
        <f>SUM(D4,F4,H4)</f>
        <v>36.573698807705092</v>
      </c>
    </row>
    <row r="5" spans="2:10" x14ac:dyDescent="0.25">
      <c r="B5" s="22" t="s">
        <v>3</v>
      </c>
      <c r="C5" s="15">
        <v>120880</v>
      </c>
      <c r="D5" s="16">
        <v>183.14457785689933</v>
      </c>
      <c r="E5" s="15">
        <v>89600</v>
      </c>
      <c r="F5" s="16">
        <v>128.21063175216426</v>
      </c>
      <c r="G5" s="15">
        <v>89600</v>
      </c>
      <c r="H5" s="16">
        <v>115.38956857694784</v>
      </c>
      <c r="I5" s="15">
        <f t="shared" ref="I5:I12" si="0">SUM(C5,E5,G5)</f>
        <v>300080</v>
      </c>
      <c r="J5" s="16">
        <f t="shared" ref="J5:J12" si="1">SUM(D5,F5,H5)</f>
        <v>426.74477818601144</v>
      </c>
    </row>
    <row r="6" spans="2:10" x14ac:dyDescent="0.25">
      <c r="B6" s="22" t="s">
        <v>4</v>
      </c>
      <c r="C6" s="15">
        <v>95280</v>
      </c>
      <c r="D6" s="16">
        <v>144.35816825120258</v>
      </c>
      <c r="E6" s="15">
        <v>82400</v>
      </c>
      <c r="F6" s="16">
        <v>117.90799170065107</v>
      </c>
      <c r="G6" s="15">
        <v>82400</v>
      </c>
      <c r="H6" s="16">
        <v>106.11719253058597</v>
      </c>
      <c r="I6" s="15">
        <f t="shared" si="0"/>
        <v>260080</v>
      </c>
      <c r="J6" s="16">
        <f t="shared" si="1"/>
        <v>368.38335248243959</v>
      </c>
    </row>
    <row r="7" spans="2:10" x14ac:dyDescent="0.25">
      <c r="B7" s="22" t="s">
        <v>5</v>
      </c>
      <c r="C7" s="15">
        <v>193760</v>
      </c>
      <c r="D7" s="16">
        <v>293.56463770311728</v>
      </c>
      <c r="E7" s="15">
        <v>190000</v>
      </c>
      <c r="F7" s="16">
        <v>271.87522358159833</v>
      </c>
      <c r="G7" s="15">
        <v>190000</v>
      </c>
      <c r="H7" s="16">
        <v>244.68770122343849</v>
      </c>
      <c r="I7" s="15">
        <f t="shared" si="0"/>
        <v>573760</v>
      </c>
      <c r="J7" s="16">
        <f t="shared" si="1"/>
        <v>810.12756250815403</v>
      </c>
    </row>
    <row r="8" spans="2:10" x14ac:dyDescent="0.25">
      <c r="B8" s="22" t="s">
        <v>6</v>
      </c>
      <c r="C8" s="15">
        <v>172000</v>
      </c>
      <c r="D8" s="16">
        <v>260.59618953827504</v>
      </c>
      <c r="E8" s="15">
        <v>123760</v>
      </c>
      <c r="F8" s="16">
        <v>177.0909351076769</v>
      </c>
      <c r="G8" s="15">
        <v>123760</v>
      </c>
      <c r="H8" s="16">
        <v>159.3818415969092</v>
      </c>
      <c r="I8" s="15">
        <f t="shared" si="0"/>
        <v>419520</v>
      </c>
      <c r="J8" s="16">
        <f t="shared" si="1"/>
        <v>597.06896624286117</v>
      </c>
    </row>
    <row r="9" spans="2:10" x14ac:dyDescent="0.25">
      <c r="B9" s="22" t="s">
        <v>7</v>
      </c>
      <c r="C9" s="15">
        <v>137440</v>
      </c>
      <c r="D9" s="16">
        <v>208.23453657058442</v>
      </c>
      <c r="E9" s="15">
        <v>113520</v>
      </c>
      <c r="F9" s="16">
        <v>162.4382914788581</v>
      </c>
      <c r="G9" s="15">
        <v>113520</v>
      </c>
      <c r="H9" s="16">
        <v>146.1944623309723</v>
      </c>
      <c r="I9" s="15">
        <f t="shared" si="0"/>
        <v>364480</v>
      </c>
      <c r="J9" s="16">
        <f t="shared" si="1"/>
        <v>516.86729038041483</v>
      </c>
    </row>
    <row r="10" spans="2:10" x14ac:dyDescent="0.25">
      <c r="B10" s="22" t="s">
        <v>8</v>
      </c>
      <c r="C10" s="15">
        <v>0</v>
      </c>
      <c r="D10" s="16">
        <v>0</v>
      </c>
      <c r="E10" s="15">
        <v>160</v>
      </c>
      <c r="F10" s="16">
        <v>0.22894755670029332</v>
      </c>
      <c r="G10" s="15">
        <v>160</v>
      </c>
      <c r="H10" s="16">
        <v>0.20605280103026399</v>
      </c>
      <c r="I10" s="15">
        <f t="shared" si="0"/>
        <v>320</v>
      </c>
      <c r="J10" s="16">
        <f t="shared" si="1"/>
        <v>0.43500035773055734</v>
      </c>
    </row>
    <row r="11" spans="2:10" x14ac:dyDescent="0.25">
      <c r="B11" s="22" t="s">
        <v>9</v>
      </c>
      <c r="C11" s="15">
        <v>320</v>
      </c>
      <c r="D11" s="16">
        <v>0.48483012007120935</v>
      </c>
      <c r="E11" s="15">
        <v>400</v>
      </c>
      <c r="F11" s="16">
        <v>0.57236889175073336</v>
      </c>
      <c r="G11" s="15">
        <v>400</v>
      </c>
      <c r="H11" s="16">
        <v>0.51513200257566005</v>
      </c>
      <c r="I11" s="15">
        <f t="shared" si="0"/>
        <v>1120</v>
      </c>
      <c r="J11" s="16">
        <f t="shared" si="1"/>
        <v>1.5723310143976028</v>
      </c>
    </row>
    <row r="12" spans="2:10" ht="15.75" thickBot="1" x14ac:dyDescent="0.3">
      <c r="B12" s="23" t="s">
        <v>10</v>
      </c>
      <c r="C12" s="17">
        <v>720</v>
      </c>
      <c r="D12" s="18">
        <v>1.090867770160221</v>
      </c>
      <c r="E12" s="17">
        <v>1120</v>
      </c>
      <c r="F12" s="18">
        <v>1.6026328969020533</v>
      </c>
      <c r="G12" s="17">
        <v>1120</v>
      </c>
      <c r="H12" s="18">
        <v>1.4423696072118479</v>
      </c>
      <c r="I12" s="17">
        <f t="shared" si="0"/>
        <v>2960</v>
      </c>
      <c r="J12" s="18">
        <f t="shared" si="1"/>
        <v>4.1358702742741222</v>
      </c>
    </row>
    <row r="13" spans="2:10" ht="15.75" thickBot="1" x14ac:dyDescent="0.3">
      <c r="B13" s="21"/>
      <c r="C13" s="12"/>
      <c r="D13" s="12"/>
      <c r="E13" s="12"/>
      <c r="F13" s="12"/>
      <c r="G13" s="12"/>
      <c r="H13" s="30" t="s">
        <v>19</v>
      </c>
      <c r="I13" s="19">
        <f>SUM(I4:I12)</f>
        <v>1948400</v>
      </c>
      <c r="J13" s="20">
        <f>SUM(J4:J12)</f>
        <v>2761.9088502539885</v>
      </c>
    </row>
  </sheetData>
  <mergeCells count="5">
    <mergeCell ref="C2:D2"/>
    <mergeCell ref="E2:F2"/>
    <mergeCell ref="G2:H2"/>
    <mergeCell ref="I2:J2"/>
    <mergeCell ref="B2:B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Irr-Well-1</vt:lpstr>
      <vt:lpstr>Irr-Well-2</vt:lpstr>
      <vt:lpstr>Irr-Well-3</vt:lpstr>
      <vt:lpstr>Combined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Sean Albertson</dc:creator>
  <cp:lastModifiedBy>Block, Darla</cp:lastModifiedBy>
  <dcterms:created xsi:type="dcterms:W3CDTF">2018-01-16T16:59:50Z</dcterms:created>
  <dcterms:modified xsi:type="dcterms:W3CDTF">2018-02-05T20:37:29Z</dcterms:modified>
</cp:coreProperties>
</file>