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WRDocs\Reporting Requirements\"/>
    </mc:Choice>
  </mc:AlternateContent>
  <bookViews>
    <workbookView xWindow="0" yWindow="0" windowWidth="15300" windowHeight="7650"/>
  </bookViews>
  <sheets>
    <sheet name="Production Summary" sheetId="1" r:id="rId1"/>
    <sheet name="Farm Well Tracking" sheetId="2" r:id="rId2"/>
  </sheets>
  <definedNames>
    <definedName name="_xlnm.Print_Area" localSheetId="0">'Production Summary'!$A$1:$F$384</definedName>
    <definedName name="_xlnm.Print_Titles" localSheetId="0">'Production Summary'!$1:$17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J11" i="1" l="1"/>
  <c r="I11" i="1"/>
  <c r="H8" i="1"/>
  <c r="D8" i="1"/>
  <c r="C8" i="1"/>
  <c r="J8" i="1" l="1"/>
  <c r="I8" i="1"/>
  <c r="D13" i="1" l="1"/>
  <c r="E383" i="1"/>
  <c r="D383" i="1"/>
  <c r="C383" i="1"/>
  <c r="G268" i="1" l="1"/>
  <c r="G261" i="1"/>
  <c r="G226" i="1"/>
  <c r="G212" i="1"/>
  <c r="G205" i="1"/>
  <c r="G198" i="1"/>
  <c r="G191" i="1"/>
  <c r="G184" i="1"/>
  <c r="G177" i="1"/>
  <c r="G170" i="1"/>
  <c r="G163" i="1"/>
  <c r="G156" i="1"/>
  <c r="G149" i="1"/>
  <c r="G142" i="1"/>
  <c r="G135" i="1"/>
  <c r="G128" i="1"/>
  <c r="G121" i="1"/>
  <c r="G114" i="1"/>
  <c r="G107" i="1"/>
  <c r="G100" i="1"/>
  <c r="G93" i="1"/>
  <c r="G86" i="1"/>
  <c r="G79" i="1"/>
  <c r="G72" i="1"/>
  <c r="G65" i="1"/>
  <c r="G58" i="1"/>
  <c r="G51" i="1"/>
  <c r="G44" i="1"/>
  <c r="G37" i="1"/>
  <c r="G30" i="1"/>
  <c r="G23" i="1"/>
  <c r="F107" i="1" l="1"/>
  <c r="G324" i="1"/>
  <c r="G331" i="1"/>
  <c r="F322" i="1"/>
  <c r="L25" i="1"/>
  <c r="L24" i="1"/>
  <c r="F13" i="1"/>
  <c r="E13" i="1"/>
  <c r="C13" i="1"/>
  <c r="E18" i="1" l="1"/>
  <c r="E353" i="1" l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I219" i="2"/>
  <c r="F219" i="2"/>
  <c r="G219" i="2"/>
  <c r="H219" i="2"/>
  <c r="J219" i="2"/>
  <c r="F352" i="1" l="1"/>
  <c r="F348" i="1"/>
  <c r="F340" i="1"/>
  <c r="F332" i="1"/>
  <c r="G338" i="1"/>
  <c r="F324" i="1"/>
  <c r="F98" i="1"/>
  <c r="F94" i="1"/>
  <c r="F90" i="1"/>
  <c r="F86" i="1"/>
  <c r="F82" i="1"/>
  <c r="F78" i="1"/>
  <c r="F74" i="1"/>
  <c r="F70" i="1"/>
  <c r="F66" i="1"/>
  <c r="F62" i="1"/>
  <c r="F58" i="1"/>
  <c r="F54" i="1"/>
  <c r="F50" i="1"/>
  <c r="F46" i="1"/>
  <c r="F42" i="1"/>
  <c r="F38" i="1"/>
  <c r="F34" i="1"/>
  <c r="F30" i="1"/>
  <c r="F26" i="1"/>
  <c r="F22" i="1"/>
  <c r="G380" i="1"/>
  <c r="F374" i="1"/>
  <c r="F370" i="1"/>
  <c r="F366" i="1"/>
  <c r="F362" i="1"/>
  <c r="F358" i="1"/>
  <c r="F354" i="1"/>
  <c r="F351" i="1"/>
  <c r="F347" i="1"/>
  <c r="F343" i="1"/>
  <c r="F339" i="1"/>
  <c r="G345" i="1"/>
  <c r="F335" i="1"/>
  <c r="F331" i="1"/>
  <c r="F327" i="1"/>
  <c r="F323" i="1"/>
  <c r="F101" i="1"/>
  <c r="F97" i="1"/>
  <c r="F93" i="1"/>
  <c r="F89" i="1"/>
  <c r="F85" i="1"/>
  <c r="F81" i="1"/>
  <c r="F77" i="1"/>
  <c r="F73" i="1"/>
  <c r="F69" i="1"/>
  <c r="F65" i="1"/>
  <c r="F61" i="1"/>
  <c r="F57" i="1"/>
  <c r="F53" i="1"/>
  <c r="F49" i="1"/>
  <c r="F45" i="1"/>
  <c r="F41" i="1"/>
  <c r="F37" i="1"/>
  <c r="F33" i="1"/>
  <c r="F29" i="1"/>
  <c r="F25" i="1"/>
  <c r="F21" i="1"/>
  <c r="G382" i="1"/>
  <c r="F373" i="1"/>
  <c r="F369" i="1"/>
  <c r="F365" i="1"/>
  <c r="F361" i="1"/>
  <c r="F357" i="1"/>
  <c r="G359" i="1"/>
  <c r="F353" i="1"/>
  <c r="F344" i="1"/>
  <c r="F336" i="1"/>
  <c r="F328" i="1"/>
  <c r="F350" i="1"/>
  <c r="F346" i="1"/>
  <c r="G352" i="1"/>
  <c r="F342" i="1"/>
  <c r="F338" i="1"/>
  <c r="F334" i="1"/>
  <c r="F330" i="1"/>
  <c r="F326" i="1"/>
  <c r="F100" i="1"/>
  <c r="F96" i="1"/>
  <c r="F92" i="1"/>
  <c r="F88" i="1"/>
  <c r="F84" i="1"/>
  <c r="F80" i="1"/>
  <c r="F76" i="1"/>
  <c r="F72" i="1"/>
  <c r="F68" i="1"/>
  <c r="F64" i="1"/>
  <c r="F60" i="1"/>
  <c r="F56" i="1"/>
  <c r="F52" i="1"/>
  <c r="F48" i="1"/>
  <c r="F44" i="1"/>
  <c r="F40" i="1"/>
  <c r="F36" i="1"/>
  <c r="F32" i="1"/>
  <c r="F28" i="1"/>
  <c r="F24" i="1"/>
  <c r="F20" i="1"/>
  <c r="F376" i="1"/>
  <c r="F372" i="1"/>
  <c r="F368" i="1"/>
  <c r="F364" i="1"/>
  <c r="F360" i="1"/>
  <c r="G366" i="1"/>
  <c r="F356" i="1"/>
  <c r="F349" i="1"/>
  <c r="F345" i="1"/>
  <c r="F341" i="1"/>
  <c r="F337" i="1"/>
  <c r="F333" i="1"/>
  <c r="F329" i="1"/>
  <c r="F325" i="1"/>
  <c r="F99" i="1"/>
  <c r="F95" i="1"/>
  <c r="F91" i="1"/>
  <c r="F87" i="1"/>
  <c r="F83" i="1"/>
  <c r="F79" i="1"/>
  <c r="F75" i="1"/>
  <c r="F71" i="1"/>
  <c r="F67" i="1"/>
  <c r="F63" i="1"/>
  <c r="F59" i="1"/>
  <c r="F55" i="1"/>
  <c r="F51" i="1"/>
  <c r="F47" i="1"/>
  <c r="F43" i="1"/>
  <c r="F39" i="1"/>
  <c r="F35" i="1"/>
  <c r="F31" i="1"/>
  <c r="F27" i="1"/>
  <c r="F23" i="1"/>
  <c r="F19" i="1"/>
  <c r="F375" i="1"/>
  <c r="F371" i="1"/>
  <c r="F367" i="1"/>
  <c r="G373" i="1"/>
  <c r="F363" i="1"/>
  <c r="F359" i="1"/>
  <c r="F355" i="1"/>
  <c r="F18" i="1"/>
  <c r="D109" i="1"/>
  <c r="E109" i="1" s="1"/>
  <c r="D110" i="1"/>
  <c r="E110" i="1" s="1"/>
  <c r="D111" i="1"/>
  <c r="E111" i="1" s="1"/>
  <c r="D112" i="1"/>
  <c r="E112" i="1" s="1"/>
  <c r="D113" i="1"/>
  <c r="E113" i="1" s="1"/>
  <c r="D114" i="1"/>
  <c r="E114" i="1" s="1"/>
  <c r="D115" i="1"/>
  <c r="E115" i="1" s="1"/>
  <c r="D116" i="1"/>
  <c r="E116" i="1" s="1"/>
  <c r="D117" i="1"/>
  <c r="E117" i="1" s="1"/>
  <c r="D118" i="1"/>
  <c r="E118" i="1" s="1"/>
  <c r="D119" i="1"/>
  <c r="E119" i="1" s="1"/>
  <c r="D120" i="1"/>
  <c r="E120" i="1" s="1"/>
  <c r="D121" i="1"/>
  <c r="E121" i="1" s="1"/>
  <c r="D122" i="1"/>
  <c r="E122" i="1" s="1"/>
  <c r="D123" i="1"/>
  <c r="E123" i="1" s="1"/>
  <c r="D124" i="1"/>
  <c r="E124" i="1" s="1"/>
  <c r="D125" i="1"/>
  <c r="E125" i="1" s="1"/>
  <c r="D126" i="1"/>
  <c r="E126" i="1" s="1"/>
  <c r="D127" i="1"/>
  <c r="E127" i="1" s="1"/>
  <c r="D128" i="1"/>
  <c r="E128" i="1" s="1"/>
  <c r="D129" i="1"/>
  <c r="E129" i="1" s="1"/>
  <c r="D130" i="1"/>
  <c r="E130" i="1" s="1"/>
  <c r="D131" i="1"/>
  <c r="E131" i="1" s="1"/>
  <c r="D132" i="1"/>
  <c r="E132" i="1" s="1"/>
  <c r="D133" i="1"/>
  <c r="E133" i="1" s="1"/>
  <c r="D134" i="1"/>
  <c r="E134" i="1" s="1"/>
  <c r="D135" i="1"/>
  <c r="E135" i="1" s="1"/>
  <c r="D136" i="1"/>
  <c r="E136" i="1" s="1"/>
  <c r="D137" i="1"/>
  <c r="E137" i="1" s="1"/>
  <c r="D138" i="1"/>
  <c r="E138" i="1" s="1"/>
  <c r="D139" i="1"/>
  <c r="E139" i="1" s="1"/>
  <c r="D140" i="1"/>
  <c r="E140" i="1" s="1"/>
  <c r="D141" i="1"/>
  <c r="E141" i="1" s="1"/>
  <c r="D142" i="1"/>
  <c r="E142" i="1" s="1"/>
  <c r="D143" i="1"/>
  <c r="E143" i="1" s="1"/>
  <c r="D144" i="1"/>
  <c r="E144" i="1" s="1"/>
  <c r="D145" i="1"/>
  <c r="E145" i="1" s="1"/>
  <c r="D146" i="1"/>
  <c r="E146" i="1" s="1"/>
  <c r="D147" i="1"/>
  <c r="E147" i="1" s="1"/>
  <c r="D148" i="1"/>
  <c r="E148" i="1" s="1"/>
  <c r="D149" i="1"/>
  <c r="E149" i="1" s="1"/>
  <c r="D150" i="1"/>
  <c r="E150" i="1" s="1"/>
  <c r="D151" i="1"/>
  <c r="E151" i="1" s="1"/>
  <c r="D152" i="1"/>
  <c r="E152" i="1" s="1"/>
  <c r="D153" i="1"/>
  <c r="E153" i="1" s="1"/>
  <c r="D154" i="1"/>
  <c r="E154" i="1" s="1"/>
  <c r="D155" i="1"/>
  <c r="E155" i="1" s="1"/>
  <c r="D156" i="1"/>
  <c r="E156" i="1" s="1"/>
  <c r="D157" i="1"/>
  <c r="E157" i="1" s="1"/>
  <c r="D158" i="1"/>
  <c r="E158" i="1" s="1"/>
  <c r="D159" i="1"/>
  <c r="E159" i="1" s="1"/>
  <c r="D160" i="1"/>
  <c r="E160" i="1" s="1"/>
  <c r="D161" i="1"/>
  <c r="E161" i="1" s="1"/>
  <c r="D162" i="1"/>
  <c r="E162" i="1" s="1"/>
  <c r="D163" i="1"/>
  <c r="E163" i="1" s="1"/>
  <c r="D164" i="1"/>
  <c r="E164" i="1" s="1"/>
  <c r="D165" i="1"/>
  <c r="E165" i="1" s="1"/>
  <c r="D166" i="1"/>
  <c r="E166" i="1" s="1"/>
  <c r="D167" i="1"/>
  <c r="E167" i="1" s="1"/>
  <c r="D168" i="1"/>
  <c r="E168" i="1" s="1"/>
  <c r="D169" i="1"/>
  <c r="E169" i="1" s="1"/>
  <c r="D170" i="1"/>
  <c r="E170" i="1" s="1"/>
  <c r="D171" i="1"/>
  <c r="E171" i="1" s="1"/>
  <c r="D172" i="1"/>
  <c r="E172" i="1" s="1"/>
  <c r="D173" i="1"/>
  <c r="E173" i="1" s="1"/>
  <c r="D174" i="1"/>
  <c r="E174" i="1" s="1"/>
  <c r="D175" i="1"/>
  <c r="E175" i="1" s="1"/>
  <c r="D176" i="1"/>
  <c r="E176" i="1" s="1"/>
  <c r="D177" i="1"/>
  <c r="E177" i="1" s="1"/>
  <c r="D178" i="1"/>
  <c r="E178" i="1" s="1"/>
  <c r="D179" i="1"/>
  <c r="E179" i="1" s="1"/>
  <c r="D180" i="1"/>
  <c r="E180" i="1" s="1"/>
  <c r="D181" i="1"/>
  <c r="E181" i="1" s="1"/>
  <c r="D182" i="1"/>
  <c r="E182" i="1" s="1"/>
  <c r="D183" i="1"/>
  <c r="E183" i="1" s="1"/>
  <c r="D184" i="1"/>
  <c r="E184" i="1" s="1"/>
  <c r="D185" i="1"/>
  <c r="E185" i="1" s="1"/>
  <c r="D186" i="1"/>
  <c r="E186" i="1" s="1"/>
  <c r="D187" i="1"/>
  <c r="E187" i="1" s="1"/>
  <c r="D188" i="1"/>
  <c r="E188" i="1" s="1"/>
  <c r="D189" i="1"/>
  <c r="E189" i="1" s="1"/>
  <c r="D190" i="1"/>
  <c r="E190" i="1" s="1"/>
  <c r="D191" i="1"/>
  <c r="E191" i="1" s="1"/>
  <c r="D192" i="1"/>
  <c r="E192" i="1" s="1"/>
  <c r="D193" i="1"/>
  <c r="E193" i="1" s="1"/>
  <c r="D194" i="1"/>
  <c r="E194" i="1" s="1"/>
  <c r="D195" i="1"/>
  <c r="E195" i="1" s="1"/>
  <c r="D196" i="1"/>
  <c r="E196" i="1" s="1"/>
  <c r="D197" i="1"/>
  <c r="E197" i="1" s="1"/>
  <c r="D198" i="1"/>
  <c r="E198" i="1" s="1"/>
  <c r="D199" i="1"/>
  <c r="E199" i="1" s="1"/>
  <c r="D200" i="1"/>
  <c r="E200" i="1" s="1"/>
  <c r="D201" i="1"/>
  <c r="E201" i="1" s="1"/>
  <c r="D202" i="1"/>
  <c r="E202" i="1" s="1"/>
  <c r="D203" i="1"/>
  <c r="E203" i="1" s="1"/>
  <c r="D204" i="1"/>
  <c r="E204" i="1" s="1"/>
  <c r="D205" i="1"/>
  <c r="E205" i="1" s="1"/>
  <c r="D206" i="1"/>
  <c r="E206" i="1" s="1"/>
  <c r="D207" i="1"/>
  <c r="E207" i="1" s="1"/>
  <c r="D208" i="1"/>
  <c r="E208" i="1" s="1"/>
  <c r="D209" i="1"/>
  <c r="E209" i="1" s="1"/>
  <c r="D210" i="1"/>
  <c r="E210" i="1" s="1"/>
  <c r="D211" i="1"/>
  <c r="E211" i="1" s="1"/>
  <c r="D212" i="1"/>
  <c r="E212" i="1" s="1"/>
  <c r="D213" i="1"/>
  <c r="E213" i="1" s="1"/>
  <c r="D214" i="1"/>
  <c r="E214" i="1" s="1"/>
  <c r="D215" i="1"/>
  <c r="E215" i="1" s="1"/>
  <c r="D216" i="1"/>
  <c r="E216" i="1" s="1"/>
  <c r="D217" i="1"/>
  <c r="E217" i="1" s="1"/>
  <c r="D218" i="1"/>
  <c r="E218" i="1" s="1"/>
  <c r="D219" i="1"/>
  <c r="E219" i="1" s="1"/>
  <c r="D220" i="1"/>
  <c r="E220" i="1" s="1"/>
  <c r="D221" i="1"/>
  <c r="E221" i="1" s="1"/>
  <c r="D222" i="1"/>
  <c r="E222" i="1" s="1"/>
  <c r="D223" i="1"/>
  <c r="E223" i="1" s="1"/>
  <c r="D224" i="1"/>
  <c r="E224" i="1" s="1"/>
  <c r="D225" i="1"/>
  <c r="E225" i="1" s="1"/>
  <c r="D226" i="1"/>
  <c r="E226" i="1" s="1"/>
  <c r="D227" i="1"/>
  <c r="E227" i="1" s="1"/>
  <c r="D228" i="1"/>
  <c r="E228" i="1" s="1"/>
  <c r="D229" i="1"/>
  <c r="E229" i="1" s="1"/>
  <c r="D230" i="1"/>
  <c r="E230" i="1" s="1"/>
  <c r="D231" i="1"/>
  <c r="E231" i="1" s="1"/>
  <c r="D232" i="1"/>
  <c r="E232" i="1" s="1"/>
  <c r="D233" i="1"/>
  <c r="E233" i="1" s="1"/>
  <c r="D234" i="1"/>
  <c r="E234" i="1" s="1"/>
  <c r="D235" i="1"/>
  <c r="E235" i="1" s="1"/>
  <c r="D236" i="1"/>
  <c r="E236" i="1" s="1"/>
  <c r="D237" i="1"/>
  <c r="E237" i="1" s="1"/>
  <c r="D238" i="1"/>
  <c r="E238" i="1" s="1"/>
  <c r="D239" i="1"/>
  <c r="E239" i="1" s="1"/>
  <c r="D240" i="1"/>
  <c r="E240" i="1" s="1"/>
  <c r="D241" i="1"/>
  <c r="E241" i="1" s="1"/>
  <c r="D242" i="1"/>
  <c r="E242" i="1" s="1"/>
  <c r="D243" i="1"/>
  <c r="E243" i="1" s="1"/>
  <c r="D244" i="1"/>
  <c r="E244" i="1" s="1"/>
  <c r="D245" i="1"/>
  <c r="E245" i="1" s="1"/>
  <c r="D246" i="1"/>
  <c r="E246" i="1" s="1"/>
  <c r="D247" i="1"/>
  <c r="E247" i="1" s="1"/>
  <c r="D248" i="1"/>
  <c r="E248" i="1" s="1"/>
  <c r="D249" i="1"/>
  <c r="E249" i="1" s="1"/>
  <c r="D250" i="1"/>
  <c r="E250" i="1" s="1"/>
  <c r="D251" i="1"/>
  <c r="E251" i="1" s="1"/>
  <c r="D252" i="1"/>
  <c r="E252" i="1" s="1"/>
  <c r="D253" i="1"/>
  <c r="E253" i="1" s="1"/>
  <c r="D254" i="1"/>
  <c r="E254" i="1" s="1"/>
  <c r="D255" i="1"/>
  <c r="E255" i="1" s="1"/>
  <c r="D256" i="1"/>
  <c r="E256" i="1" s="1"/>
  <c r="D257" i="1"/>
  <c r="E257" i="1" s="1"/>
  <c r="D258" i="1"/>
  <c r="E258" i="1" s="1"/>
  <c r="D259" i="1"/>
  <c r="E259" i="1" s="1"/>
  <c r="D260" i="1"/>
  <c r="E260" i="1" s="1"/>
  <c r="D261" i="1"/>
  <c r="E261" i="1" s="1"/>
  <c r="D262" i="1"/>
  <c r="E262" i="1" s="1"/>
  <c r="D263" i="1"/>
  <c r="E263" i="1" s="1"/>
  <c r="D264" i="1"/>
  <c r="E264" i="1" s="1"/>
  <c r="D265" i="1"/>
  <c r="E265" i="1" s="1"/>
  <c r="D266" i="1"/>
  <c r="E266" i="1" s="1"/>
  <c r="D267" i="1"/>
  <c r="E267" i="1" s="1"/>
  <c r="D268" i="1"/>
  <c r="E268" i="1" s="1"/>
  <c r="D269" i="1"/>
  <c r="E269" i="1" s="1"/>
  <c r="D270" i="1"/>
  <c r="E270" i="1" s="1"/>
  <c r="D271" i="1"/>
  <c r="E271" i="1" s="1"/>
  <c r="D272" i="1"/>
  <c r="E272" i="1" s="1"/>
  <c r="D273" i="1"/>
  <c r="E273" i="1" s="1"/>
  <c r="D274" i="1"/>
  <c r="E274" i="1" s="1"/>
  <c r="D275" i="1"/>
  <c r="E275" i="1" s="1"/>
  <c r="D276" i="1"/>
  <c r="E276" i="1" s="1"/>
  <c r="D277" i="1"/>
  <c r="E277" i="1" s="1"/>
  <c r="D278" i="1"/>
  <c r="E278" i="1" s="1"/>
  <c r="D279" i="1"/>
  <c r="E279" i="1" s="1"/>
  <c r="D280" i="1"/>
  <c r="E280" i="1" s="1"/>
  <c r="D281" i="1"/>
  <c r="E281" i="1" s="1"/>
  <c r="D282" i="1"/>
  <c r="E282" i="1" s="1"/>
  <c r="D283" i="1"/>
  <c r="E283" i="1" s="1"/>
  <c r="D284" i="1"/>
  <c r="E284" i="1" s="1"/>
  <c r="D285" i="1"/>
  <c r="E285" i="1" s="1"/>
  <c r="D286" i="1"/>
  <c r="E286" i="1" s="1"/>
  <c r="D287" i="1"/>
  <c r="E287" i="1" s="1"/>
  <c r="D288" i="1"/>
  <c r="E288" i="1" s="1"/>
  <c r="D289" i="1"/>
  <c r="E289" i="1" s="1"/>
  <c r="D290" i="1"/>
  <c r="E290" i="1" s="1"/>
  <c r="D291" i="1"/>
  <c r="E291" i="1" s="1"/>
  <c r="D292" i="1"/>
  <c r="E292" i="1" s="1"/>
  <c r="D293" i="1"/>
  <c r="E293" i="1" s="1"/>
  <c r="D294" i="1"/>
  <c r="E294" i="1" s="1"/>
  <c r="D295" i="1"/>
  <c r="E295" i="1" s="1"/>
  <c r="D296" i="1"/>
  <c r="E296" i="1" s="1"/>
  <c r="D297" i="1"/>
  <c r="E297" i="1" s="1"/>
  <c r="D298" i="1"/>
  <c r="E298" i="1" s="1"/>
  <c r="D299" i="1"/>
  <c r="E299" i="1" s="1"/>
  <c r="D300" i="1"/>
  <c r="E300" i="1" s="1"/>
  <c r="D301" i="1"/>
  <c r="E301" i="1" s="1"/>
  <c r="D302" i="1"/>
  <c r="E302" i="1" s="1"/>
  <c r="D303" i="1"/>
  <c r="E303" i="1" s="1"/>
  <c r="D304" i="1"/>
  <c r="E304" i="1" s="1"/>
  <c r="D305" i="1"/>
  <c r="E305" i="1" s="1"/>
  <c r="D306" i="1"/>
  <c r="E306" i="1" s="1"/>
  <c r="D307" i="1"/>
  <c r="E307" i="1" s="1"/>
  <c r="D308" i="1"/>
  <c r="E308" i="1" s="1"/>
  <c r="D309" i="1"/>
  <c r="E309" i="1" s="1"/>
  <c r="D310" i="1"/>
  <c r="E310" i="1" s="1"/>
  <c r="D311" i="1"/>
  <c r="E311" i="1" s="1"/>
  <c r="D312" i="1"/>
  <c r="E312" i="1" s="1"/>
  <c r="D313" i="1"/>
  <c r="E313" i="1" s="1"/>
  <c r="D314" i="1"/>
  <c r="E314" i="1" s="1"/>
  <c r="D315" i="1"/>
  <c r="E315" i="1" s="1"/>
  <c r="D316" i="1"/>
  <c r="E316" i="1" s="1"/>
  <c r="D317" i="1"/>
  <c r="E317" i="1" s="1"/>
  <c r="D318" i="1"/>
  <c r="E318" i="1" s="1"/>
  <c r="D319" i="1"/>
  <c r="E319" i="1" s="1"/>
  <c r="D320" i="1"/>
  <c r="E320" i="1" s="1"/>
  <c r="D321" i="1"/>
  <c r="E321" i="1" s="1"/>
  <c r="F321" i="1" s="1"/>
  <c r="D108" i="1"/>
  <c r="E108" i="1" s="1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6" i="2"/>
  <c r="K7" i="2"/>
  <c r="K8" i="2"/>
  <c r="K9" i="2"/>
  <c r="K10" i="2"/>
  <c r="K11" i="2"/>
  <c r="K12" i="2"/>
  <c r="K13" i="2"/>
  <c r="K14" i="2"/>
  <c r="K15" i="2"/>
  <c r="K5" i="2"/>
  <c r="F314" i="1" l="1"/>
  <c r="F302" i="1"/>
  <c r="F282" i="1"/>
  <c r="F274" i="1"/>
  <c r="F270" i="1"/>
  <c r="F250" i="1"/>
  <c r="F242" i="1"/>
  <c r="F230" i="1"/>
  <c r="F218" i="1"/>
  <c r="F109" i="1"/>
  <c r="F318" i="1"/>
  <c r="F262" i="1"/>
  <c r="F238" i="1"/>
  <c r="F226" i="1"/>
  <c r="F206" i="1"/>
  <c r="F313" i="1"/>
  <c r="F305" i="1"/>
  <c r="F297" i="1"/>
  <c r="G303" i="1"/>
  <c r="F289" i="1"/>
  <c r="F281" i="1"/>
  <c r="F273" i="1"/>
  <c r="F269" i="1"/>
  <c r="G275" i="1"/>
  <c r="F261" i="1"/>
  <c r="F253" i="1"/>
  <c r="F245" i="1"/>
  <c r="F237" i="1"/>
  <c r="F229" i="1"/>
  <c r="F221" i="1"/>
  <c r="G219" i="1"/>
  <c r="F213" i="1"/>
  <c r="F205" i="1"/>
  <c r="F201" i="1"/>
  <c r="F193" i="1"/>
  <c r="F181" i="1"/>
  <c r="F177" i="1"/>
  <c r="F169" i="1"/>
  <c r="F161" i="1"/>
  <c r="F153" i="1"/>
  <c r="F145" i="1"/>
  <c r="F141" i="1"/>
  <c r="F133" i="1"/>
  <c r="F129" i="1"/>
  <c r="F125" i="1"/>
  <c r="F121" i="1"/>
  <c r="F117" i="1"/>
  <c r="F316" i="1"/>
  <c r="F312" i="1"/>
  <c r="F308" i="1"/>
  <c r="F304" i="1"/>
  <c r="G310" i="1"/>
  <c r="F300" i="1"/>
  <c r="F296" i="1"/>
  <c r="F292" i="1"/>
  <c r="F288" i="1"/>
  <c r="F284" i="1"/>
  <c r="F280" i="1"/>
  <c r="F276" i="1"/>
  <c r="G282" i="1"/>
  <c r="F272" i="1"/>
  <c r="F268" i="1"/>
  <c r="F264" i="1"/>
  <c r="F260" i="1"/>
  <c r="F256" i="1"/>
  <c r="F252" i="1"/>
  <c r="F248" i="1"/>
  <c r="G254" i="1"/>
  <c r="F244" i="1"/>
  <c r="F240" i="1"/>
  <c r="F236" i="1"/>
  <c r="F232" i="1"/>
  <c r="F228" i="1"/>
  <c r="F224" i="1"/>
  <c r="F220" i="1"/>
  <c r="F216" i="1"/>
  <c r="F212" i="1"/>
  <c r="F208" i="1"/>
  <c r="F204" i="1"/>
  <c r="F200" i="1"/>
  <c r="F196" i="1"/>
  <c r="F192" i="1"/>
  <c r="F188" i="1"/>
  <c r="F184" i="1"/>
  <c r="F180" i="1"/>
  <c r="F176" i="1"/>
  <c r="F172" i="1"/>
  <c r="F168" i="1"/>
  <c r="F164" i="1"/>
  <c r="F160" i="1"/>
  <c r="F156" i="1"/>
  <c r="F152" i="1"/>
  <c r="F148" i="1"/>
  <c r="F144" i="1"/>
  <c r="F140" i="1"/>
  <c r="F136" i="1"/>
  <c r="F132" i="1"/>
  <c r="F128" i="1"/>
  <c r="F124" i="1"/>
  <c r="F120" i="1"/>
  <c r="F116" i="1"/>
  <c r="F112" i="1"/>
  <c r="F104" i="1"/>
  <c r="F108" i="1"/>
  <c r="F105" i="1"/>
  <c r="F102" i="1"/>
  <c r="F106" i="1"/>
  <c r="F103" i="1"/>
  <c r="F310" i="1"/>
  <c r="F306" i="1"/>
  <c r="F294" i="1"/>
  <c r="F286" i="1"/>
  <c r="F278" i="1"/>
  <c r="F266" i="1"/>
  <c r="F254" i="1"/>
  <c r="F246" i="1"/>
  <c r="F202" i="1"/>
  <c r="F317" i="1"/>
  <c r="F309" i="1"/>
  <c r="F301" i="1"/>
  <c r="F293" i="1"/>
  <c r="F285" i="1"/>
  <c r="F277" i="1"/>
  <c r="F265" i="1"/>
  <c r="F257" i="1"/>
  <c r="F249" i="1"/>
  <c r="F241" i="1"/>
  <c r="G247" i="1"/>
  <c r="F233" i="1"/>
  <c r="F225" i="1"/>
  <c r="F217" i="1"/>
  <c r="F209" i="1"/>
  <c r="F197" i="1"/>
  <c r="F189" i="1"/>
  <c r="F185" i="1"/>
  <c r="F173" i="1"/>
  <c r="F165" i="1"/>
  <c r="F157" i="1"/>
  <c r="F149" i="1"/>
  <c r="F137" i="1"/>
  <c r="F113" i="1"/>
  <c r="F320" i="1"/>
  <c r="F319" i="1"/>
  <c r="F315" i="1"/>
  <c r="F311" i="1"/>
  <c r="G317" i="1"/>
  <c r="F307" i="1"/>
  <c r="F303" i="1"/>
  <c r="F299" i="1"/>
  <c r="F295" i="1"/>
  <c r="F291" i="1"/>
  <c r="F287" i="1"/>
  <c r="G289" i="1"/>
  <c r="F283" i="1"/>
  <c r="F279" i="1"/>
  <c r="F275" i="1"/>
  <c r="F271" i="1"/>
  <c r="F267" i="1"/>
  <c r="F263" i="1"/>
  <c r="F259" i="1"/>
  <c r="F255" i="1"/>
  <c r="F251" i="1"/>
  <c r="F247" i="1"/>
  <c r="F243" i="1"/>
  <c r="F239" i="1"/>
  <c r="F235" i="1"/>
  <c r="F231" i="1"/>
  <c r="G233" i="1"/>
  <c r="F227" i="1"/>
  <c r="F223" i="1"/>
  <c r="F219" i="1"/>
  <c r="F215" i="1"/>
  <c r="F211" i="1"/>
  <c r="F207" i="1"/>
  <c r="F203" i="1"/>
  <c r="F199" i="1"/>
  <c r="F195" i="1"/>
  <c r="F191" i="1"/>
  <c r="F187" i="1"/>
  <c r="F183" i="1"/>
  <c r="F179" i="1"/>
  <c r="F175" i="1"/>
  <c r="F171" i="1"/>
  <c r="F167" i="1"/>
  <c r="F163" i="1"/>
  <c r="F159" i="1"/>
  <c r="F155" i="1"/>
  <c r="F151" i="1"/>
  <c r="F147" i="1"/>
  <c r="F143" i="1"/>
  <c r="F139" i="1"/>
  <c r="F135" i="1"/>
  <c r="F131" i="1"/>
  <c r="F127" i="1"/>
  <c r="F123" i="1"/>
  <c r="F119" i="1"/>
  <c r="F115" i="1"/>
  <c r="F111" i="1"/>
  <c r="F298" i="1"/>
  <c r="G296" i="1"/>
  <c r="F290" i="1"/>
  <c r="F258" i="1"/>
  <c r="G240" i="1"/>
  <c r="F234" i="1"/>
  <c r="F222" i="1"/>
  <c r="F214" i="1"/>
  <c r="F210" i="1"/>
  <c r="F198" i="1"/>
  <c r="F194" i="1"/>
  <c r="F190" i="1"/>
  <c r="F186" i="1"/>
  <c r="F182" i="1"/>
  <c r="F178" i="1"/>
  <c r="F174" i="1"/>
  <c r="F170" i="1"/>
  <c r="F166" i="1"/>
  <c r="F162" i="1"/>
  <c r="F158" i="1"/>
  <c r="F154" i="1"/>
  <c r="F150" i="1"/>
  <c r="F146" i="1"/>
  <c r="F142" i="1"/>
  <c r="F138" i="1"/>
  <c r="F134" i="1"/>
  <c r="F130" i="1"/>
  <c r="F126" i="1"/>
  <c r="F122" i="1"/>
  <c r="F118" i="1"/>
  <c r="F114" i="1"/>
  <c r="F110" i="1"/>
</calcChain>
</file>

<file path=xl/comments1.xml><?xml version="1.0" encoding="utf-8"?>
<comments xmlns="http://schemas.openxmlformats.org/spreadsheetml/2006/main">
  <authors>
    <author>Jordan Crane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Jordan Crane:</t>
        </r>
        <r>
          <rPr>
            <sz val="9"/>
            <color indexed="81"/>
            <rFont val="Tahoma"/>
            <family val="2"/>
          </rPr>
          <t xml:space="preserve">
From 2018 Water Master Plan Update. 
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Jordan Crane:</t>
        </r>
        <r>
          <rPr>
            <sz val="9"/>
            <color indexed="81"/>
            <rFont val="Tahoma"/>
            <family val="2"/>
          </rPr>
          <t xml:space="preserve">
From 2018 Reuse Info from City
</t>
        </r>
      </text>
    </comment>
  </commentList>
</comments>
</file>

<file path=xl/sharedStrings.xml><?xml version="1.0" encoding="utf-8"?>
<sst xmlns="http://schemas.openxmlformats.org/spreadsheetml/2006/main" count="469" uniqueCount="105">
  <si>
    <t>Client:</t>
  </si>
  <si>
    <t>Project:</t>
  </si>
  <si>
    <t>Project No.:</t>
  </si>
  <si>
    <t>City of Mountain Home</t>
  </si>
  <si>
    <t>Water Rights - 2018 Annual Report</t>
  </si>
  <si>
    <t>214010-010</t>
  </si>
  <si>
    <t xml:space="preserve">Well Production Data </t>
  </si>
  <si>
    <t>Day</t>
  </si>
  <si>
    <t>Day of Year</t>
  </si>
  <si>
    <t>Handlines Alfalfa</t>
  </si>
  <si>
    <t>Pivot 1 Alfalfa</t>
  </si>
  <si>
    <t>Pivot 2 Triticale</t>
  </si>
  <si>
    <t>Pivot 2 Corn</t>
  </si>
  <si>
    <t xml:space="preserve">Pivot 3 Alfalfa </t>
  </si>
  <si>
    <t>Total Farm Well</t>
  </si>
  <si>
    <t>Year</t>
  </si>
  <si>
    <t>Total Volume Pumped - All Wells (Acre Feet)</t>
  </si>
  <si>
    <t>Week 1</t>
  </si>
  <si>
    <t xml:space="preserve">Week 2 </t>
  </si>
  <si>
    <t>Week 5</t>
  </si>
  <si>
    <t>Week 6</t>
  </si>
  <si>
    <t>Week 9</t>
  </si>
  <si>
    <t>Week 10</t>
  </si>
  <si>
    <t>Week 12</t>
  </si>
  <si>
    <t>Week 13</t>
  </si>
  <si>
    <t>Week 14</t>
  </si>
  <si>
    <t>Week 15</t>
  </si>
  <si>
    <t>Week 16</t>
  </si>
  <si>
    <t>Week 17</t>
  </si>
  <si>
    <t>Week 18</t>
  </si>
  <si>
    <t>Calendar Week Total
(Sunday - Saturday)</t>
  </si>
  <si>
    <t>Monday</t>
  </si>
  <si>
    <t>Tuesday</t>
  </si>
  <si>
    <t>Wednesday</t>
  </si>
  <si>
    <t>Thursday</t>
  </si>
  <si>
    <t>Friday</t>
  </si>
  <si>
    <t>Saturday</t>
  </si>
  <si>
    <t>Sunday</t>
  </si>
  <si>
    <t>Week 3</t>
  </si>
  <si>
    <t>Week 4</t>
  </si>
  <si>
    <t xml:space="preserve">Week 7 </t>
  </si>
  <si>
    <t xml:space="preserve">Week 8 </t>
  </si>
  <si>
    <t>Irrigation Season Total</t>
  </si>
  <si>
    <t>Non-irrigation Season Total</t>
  </si>
  <si>
    <t>Irrigation Season 4/1 - 10/31</t>
  </si>
  <si>
    <t>Non Irrigation Season 1/1 - 3/31 &amp; 11/1 - 12/31</t>
  </si>
  <si>
    <t xml:space="preserve">Week 19 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</si>
  <si>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</si>
  <si>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</si>
  <si>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</si>
  <si>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</si>
  <si>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</si>
  <si>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</si>
  <si>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</si>
  <si>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</si>
  <si>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</si>
  <si>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</si>
  <si>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</si>
  <si>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</si>
  <si>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</si>
  <si>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</si>
  <si>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</si>
  <si>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</si>
  <si>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</si>
  <si>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</si>
  <si>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</si>
  <si>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</si>
  <si>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</si>
  <si>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</si>
  <si>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</si>
  <si>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</si>
  <si>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</si>
  <si>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</si>
  <si>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</si>
  <si>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</si>
  <si>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</si>
  <si>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</si>
  <si>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</si>
  <si>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</si>
  <si>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</si>
  <si>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53</t>
  </si>
  <si>
    <t>Calendar Week Check</t>
  </si>
  <si>
    <t>Max Week Irr Season</t>
  </si>
  <si>
    <t>Max Week Non-Irr Season</t>
  </si>
  <si>
    <r>
      <t>Gal per ft</t>
    </r>
    <r>
      <rPr>
        <vertAlign val="superscript"/>
        <sz val="11"/>
        <color theme="1"/>
        <rFont val="Calibri"/>
        <family val="2"/>
        <scheme val="minor"/>
      </rPr>
      <t>3</t>
    </r>
  </si>
  <si>
    <r>
      <t>ft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per ac</t>
    </r>
  </si>
  <si>
    <t>Week 11</t>
  </si>
  <si>
    <t>Total Potable (gal)</t>
  </si>
  <si>
    <t>Farm Well (gal)</t>
  </si>
  <si>
    <t>7 Day Running Total (gal)</t>
  </si>
  <si>
    <t>Total  Pumped (gal)</t>
  </si>
  <si>
    <t>Irr Season</t>
  </si>
  <si>
    <t>Non-Irr Season Max Week</t>
  </si>
  <si>
    <t xml:space="preserve">1. Based on a 7 day rolling total. </t>
  </si>
  <si>
    <r>
      <t>Irrigation Season Max Week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</si>
  <si>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Non-irrigation Max Week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</si>
  <si>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Irr Season Max Week</t>
  </si>
  <si>
    <t>Total</t>
  </si>
  <si>
    <t>Total Volume Pumped - All Wells (Gallons - rounded)</t>
  </si>
  <si>
    <t>Max Day Total</t>
  </si>
  <si>
    <t>Max Day Potable</t>
  </si>
  <si>
    <t>Max Day Farm</t>
  </si>
  <si>
    <t>7-day Running Toal</t>
  </si>
  <si>
    <t>Max Irrigation Season</t>
  </si>
  <si>
    <t>Max Non-Irrigation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</si>
</sst>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9C0006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3" fontId="0" fillId="0" borderId="0" xfId="0" applyNumberFormat="1"/>
    <xf numFmtId="0" fontId="1" fillId="0" borderId="0" xfId="0" applyFont="1" applyAlignment="1">
      <alignment horizontal="center" wrapText="1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2" fillId="3" borderId="0" xfId="2" applyFont="1" applyAlignment="1">
      <alignment horizontal="center"/>
    </xf>
    <xf numFmtId="0" fontId="11" fillId="4" borderId="0" xfId="3" applyFont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0" fillId="0" borderId="3" xfId="0" applyFont="1" applyBorder="1" applyAlignment="1">
      <alignment vertical="center" wrapText="1"/>
    </xf>
  </cellXfs>
  <cellStyles count="4">
    <cellStyle name="Bad" xfId="2" builtinId="27"/>
    <cellStyle name="Comma" xfId="1" builtinId="3"/>
    <cellStyle name="Neutral" xfId="3" builtinId="28"/>
    <cellStyle name="Normal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86"/>
  <sheetViews>
    <sheetView tabSelected="1" view="pageBreakPreview" topLeftCell="A7" zoomScaleNormal="100" zoomScaleSheetLayoutView="100" workbookViewId="0">
      <selection activeCell="C21" sqref="C21"/>
    </sheetView>
  </sheetViews>
  <sheetFormatPr defaultRowHeight="15" x14ac:dyDescent="0.25"/>
  <cols>
    <col min="1" max="1" width="16.140625" customWidth="1"/>
    <col min="2" max="2" width="13.7109375" customWidth="1"/>
    <col min="3" max="3" width="20.5703125" customWidth="1"/>
    <col min="4" max="4" width="19.28515625" customWidth="1"/>
    <col min="5" max="6" width="27.140625" bestFit="1" customWidth="1"/>
    <col min="7" max="7" width="20.85546875" bestFit="1" customWidth="1"/>
    <col min="8" max="8" width="18.140625" customWidth="1"/>
    <col min="9" max="9" width="20.28515625" bestFit="1" customWidth="1"/>
    <col min="10" max="10" width="24.85546875" bestFit="1" customWidth="1"/>
    <col min="11" max="11" width="24.5703125" customWidth="1"/>
    <col min="12" max="12" width="17.28515625" bestFit="1" customWidth="1"/>
    <col min="13" max="13" width="17.7109375" customWidth="1"/>
    <col min="14" max="14" width="11.140625" bestFit="1" customWidth="1"/>
  </cols>
  <sheetData>
    <row r="1" spans="1:10" ht="18.75" customHeight="1" x14ac:dyDescent="0.3">
      <c r="A1" s="2" t="s">
        <v>0</v>
      </c>
      <c r="B1" s="2" t="s">
        <v>3</v>
      </c>
    </row>
    <row r="2" spans="1:10" ht="18.75" x14ac:dyDescent="0.3">
      <c r="A2" s="2" t="s">
        <v>1</v>
      </c>
      <c r="B2" s="2" t="s">
        <v>4</v>
      </c>
    </row>
    <row r="3" spans="1:10" ht="18.75" x14ac:dyDescent="0.3">
      <c r="A3" s="2" t="s">
        <v>2</v>
      </c>
      <c r="B3" s="2" t="s">
        <v>5</v>
      </c>
      <c r="J3" s="15"/>
    </row>
    <row r="4" spans="1:10" ht="15.75" x14ac:dyDescent="0.25">
      <c r="A4" s="1" t="s">
        <v>6</v>
      </c>
    </row>
    <row r="6" spans="1:10" ht="15" customHeight="1" x14ac:dyDescent="0.25">
      <c r="B6" s="37" t="s">
        <v>98</v>
      </c>
      <c r="C6" s="38"/>
      <c r="D6" s="38"/>
      <c r="E6" s="38"/>
      <c r="F6" s="39"/>
    </row>
    <row r="7" spans="1:10" ht="30" customHeight="1" x14ac:dyDescent="0.25">
      <c r="B7" s="22" t="s">
        <v>15</v>
      </c>
      <c r="C7" s="23" t="s">
        <v>94</v>
      </c>
      <c r="D7" s="23" t="s">
        <v>95</v>
      </c>
      <c r="E7" s="22" t="s">
        <v>42</v>
      </c>
      <c r="F7" s="22" t="s">
        <v>43</v>
      </c>
      <c r="H7" s="21" t="s">
        <v>99</v>
      </c>
      <c r="I7" s="21" t="s">
        <v>100</v>
      </c>
      <c r="J7" s="21" t="s">
        <v>101</v>
      </c>
    </row>
    <row r="8" spans="1:10" x14ac:dyDescent="0.25">
      <c r="B8" s="24">
        <v>2018</v>
      </c>
      <c r="C8" s="25">
        <f>ROUND(MAX(F108:F321),-3)</f>
        <v>85072000</v>
      </c>
      <c r="D8" s="25">
        <f>ROUND(MAX(F18:F107,F322:F382),-3)</f>
        <v>11581000</v>
      </c>
      <c r="E8" s="25">
        <f>ROUND(SUM(E108:E321),-3)</f>
        <v>1548190000</v>
      </c>
      <c r="F8" s="25">
        <f>ROUND(SUM(E18:E107)+SUM(E322:E382),-3)</f>
        <v>183616000</v>
      </c>
      <c r="H8" s="6">
        <f>MAX(E18:E382)</f>
        <v>13097913.000000194</v>
      </c>
      <c r="I8" s="6">
        <f>MAX(C18:C382)</f>
        <v>11747913.000000194</v>
      </c>
      <c r="J8" s="6">
        <f>MAX(D18:D382)</f>
        <v>1870000</v>
      </c>
    </row>
    <row r="9" spans="1:10" ht="15" customHeight="1" x14ac:dyDescent="0.25">
      <c r="B9" s="43" t="s">
        <v>93</v>
      </c>
      <c r="C9" s="43"/>
      <c r="D9" s="43"/>
      <c r="E9" s="43"/>
      <c r="F9" s="43"/>
    </row>
    <row r="10" spans="1:10" x14ac:dyDescent="0.25">
      <c r="G10" s="29"/>
      <c r="H10" s="29" t="s">
        <v>102</v>
      </c>
      <c r="I10" s="29" t="s">
        <v>103</v>
      </c>
      <c r="J10" t="s">
        <v>104</v>
      </c>
    </row>
    <row r="11" spans="1:10" x14ac:dyDescent="0.25">
      <c r="B11" s="40" t="s">
        <v>16</v>
      </c>
      <c r="C11" s="41"/>
      <c r="D11" s="41"/>
      <c r="E11" s="41"/>
      <c r="F11" s="42"/>
      <c r="G11" s="29"/>
      <c r="H11" s="29"/>
      <c r="I11" s="29">
        <f>MAX(F108:F321)</f>
        <v>85071643.000000298</v>
      </c>
      <c r="J11" s="6">
        <f>MAX(F18:F107,F322:F382)</f>
        <v>11581272.999999983</v>
      </c>
    </row>
    <row r="12" spans="1:10" ht="32.25" x14ac:dyDescent="0.25">
      <c r="B12" s="22" t="s">
        <v>15</v>
      </c>
      <c r="C12" s="23" t="s">
        <v>94</v>
      </c>
      <c r="D12" s="23" t="s">
        <v>95</v>
      </c>
      <c r="E12" s="22" t="s">
        <v>42</v>
      </c>
      <c r="F12" s="22" t="s">
        <v>43</v>
      </c>
      <c r="G12" s="21" t="s">
        <v>84</v>
      </c>
      <c r="H12" s="21" t="s">
        <v>85</v>
      </c>
      <c r="I12" s="29"/>
    </row>
    <row r="13" spans="1:10" x14ac:dyDescent="0.25">
      <c r="B13" s="26">
        <v>2018</v>
      </c>
      <c r="C13" s="27">
        <f>C8/($G$13*$H$13)</f>
        <v>261.07671804665807</v>
      </c>
      <c r="D13" s="27">
        <f>D8/($G$13*$H$13)</f>
        <v>35.540829787689802</v>
      </c>
      <c r="E13" s="27">
        <f>E8/($G$13*$H$13)</f>
        <v>4751.2267739403742</v>
      </c>
      <c r="F13" s="27">
        <f>F8/($G$13*$H$13)</f>
        <v>563.49753927091365</v>
      </c>
      <c r="G13" s="21">
        <v>7.4805000000000001</v>
      </c>
      <c r="H13" s="6">
        <v>43560</v>
      </c>
      <c r="I13" s="29"/>
    </row>
    <row r="14" spans="1:10" x14ac:dyDescent="0.25">
      <c r="B14" s="43" t="s">
        <v>93</v>
      </c>
      <c r="C14" s="43"/>
      <c r="D14" s="43"/>
      <c r="E14" s="43"/>
      <c r="F14" s="43"/>
      <c r="G14" s="29"/>
      <c r="H14" s="29"/>
      <c r="I14" s="29"/>
    </row>
    <row r="15" spans="1:10" x14ac:dyDescent="0.25">
      <c r="G15" s="29"/>
      <c r="H15" s="29"/>
      <c r="I15" s="29"/>
    </row>
    <row r="16" spans="1:10" x14ac:dyDescent="0.25">
      <c r="B16" s="30" t="s">
        <v>91</v>
      </c>
      <c r="C16" s="32" t="s">
        <v>92</v>
      </c>
      <c r="D16" s="31" t="s">
        <v>96</v>
      </c>
      <c r="E16" s="28"/>
      <c r="F16" s="29"/>
      <c r="G16" s="29"/>
      <c r="H16" s="29"/>
      <c r="I16" s="29"/>
    </row>
    <row r="17" spans="1:12" ht="30" x14ac:dyDescent="0.25">
      <c r="A17" s="3" t="s">
        <v>7</v>
      </c>
      <c r="B17" s="3" t="s">
        <v>8</v>
      </c>
      <c r="C17" s="3" t="s">
        <v>87</v>
      </c>
      <c r="D17" s="3" t="s">
        <v>88</v>
      </c>
      <c r="E17" s="3" t="s">
        <v>90</v>
      </c>
      <c r="F17" s="7" t="s">
        <v>89</v>
      </c>
      <c r="G17" s="16" t="s">
        <v>30</v>
      </c>
    </row>
    <row r="18" spans="1:12" x14ac:dyDescent="0.25">
      <c r="A18" s="4">
        <v>43101</v>
      </c>
      <c r="B18" s="5">
        <v>1</v>
      </c>
      <c r="C18" s="6">
        <v>1394542.0000001274</v>
      </c>
      <c r="D18" s="6">
        <v>0</v>
      </c>
      <c r="E18" s="6">
        <f>C18+D18</f>
        <v>1394542.0000001274</v>
      </c>
      <c r="F18" s="6">
        <f>SUM(E18:E24)</f>
        <v>8592060.0000001192</v>
      </c>
      <c r="G18" s="12"/>
      <c r="H18" t="s">
        <v>31</v>
      </c>
    </row>
    <row r="19" spans="1:12" x14ac:dyDescent="0.25">
      <c r="A19" s="4">
        <v>43102</v>
      </c>
      <c r="B19" s="5">
        <v>2</v>
      </c>
      <c r="C19" s="6">
        <v>1089679.9999998726</v>
      </c>
      <c r="D19" s="6">
        <v>0</v>
      </c>
      <c r="E19" s="6">
        <f t="shared" ref="E19:E82" si="0">C19+D19</f>
        <v>1089679.9999998726</v>
      </c>
      <c r="F19" s="6">
        <f>SUM(E19:E25)</f>
        <v>8394331.9999998286</v>
      </c>
      <c r="G19" s="12"/>
      <c r="H19" t="s">
        <v>32</v>
      </c>
    </row>
    <row r="20" spans="1:12" x14ac:dyDescent="0.25">
      <c r="A20" s="4">
        <v>43103</v>
      </c>
      <c r="B20" s="5">
        <v>3</v>
      </c>
      <c r="C20" s="6">
        <v>1162370.000000082</v>
      </c>
      <c r="D20" s="6">
        <v>0</v>
      </c>
      <c r="E20" s="6">
        <f t="shared" si="0"/>
        <v>1162370.000000082</v>
      </c>
      <c r="F20" s="6">
        <f t="shared" ref="F20:F83" si="1">SUM(E20:E26)</f>
        <v>8622259.0000001453</v>
      </c>
      <c r="G20" s="12"/>
      <c r="H20" t="s">
        <v>33</v>
      </c>
    </row>
    <row r="21" spans="1:12" x14ac:dyDescent="0.25">
      <c r="A21" s="4">
        <v>43104</v>
      </c>
      <c r="B21" s="5">
        <v>4</v>
      </c>
      <c r="C21" s="6">
        <v>1593142.9999999637</v>
      </c>
      <c r="D21" s="6">
        <v>0</v>
      </c>
      <c r="E21" s="6">
        <f t="shared" si="0"/>
        <v>1593142.9999999637</v>
      </c>
      <c r="F21" s="6">
        <f t="shared" si="1"/>
        <v>8592330.999999918</v>
      </c>
      <c r="G21" s="12"/>
      <c r="H21" t="s">
        <v>34</v>
      </c>
      <c r="K21" s="20" t="s">
        <v>44</v>
      </c>
    </row>
    <row r="22" spans="1:12" x14ac:dyDescent="0.25">
      <c r="A22" s="4">
        <v>43105</v>
      </c>
      <c r="B22" s="5">
        <v>5</v>
      </c>
      <c r="C22" s="6">
        <v>1076170.000000091</v>
      </c>
      <c r="D22" s="6">
        <v>0</v>
      </c>
      <c r="E22" s="6">
        <f t="shared" si="0"/>
        <v>1076170.000000091</v>
      </c>
      <c r="F22" s="6">
        <f t="shared" si="1"/>
        <v>8203456.000000054</v>
      </c>
      <c r="G22" s="12"/>
      <c r="H22" t="s">
        <v>35</v>
      </c>
      <c r="K22" t="s">
        <v>45</v>
      </c>
    </row>
    <row r="23" spans="1:12" x14ac:dyDescent="0.25">
      <c r="A23" s="4">
        <v>43106</v>
      </c>
      <c r="B23" s="5">
        <v>6</v>
      </c>
      <c r="C23" s="6">
        <v>1063861.9999998636</v>
      </c>
      <c r="D23" s="6">
        <v>0</v>
      </c>
      <c r="E23" s="6">
        <f t="shared" si="0"/>
        <v>1063861.9999998636</v>
      </c>
      <c r="F23" s="6">
        <f t="shared" si="1"/>
        <v>8246274.9999998007</v>
      </c>
      <c r="G23" s="6">
        <f>SUM(E18:E23)</f>
        <v>7379767</v>
      </c>
      <c r="H23" t="s">
        <v>36</v>
      </c>
      <c r="I23" t="s">
        <v>17</v>
      </c>
      <c r="K23" t="s">
        <v>81</v>
      </c>
    </row>
    <row r="24" spans="1:12" x14ac:dyDescent="0.25">
      <c r="A24" s="4">
        <v>43107</v>
      </c>
      <c r="B24" s="5">
        <v>7</v>
      </c>
      <c r="C24" s="6">
        <v>1212293.0000001183</v>
      </c>
      <c r="D24" s="6">
        <v>0</v>
      </c>
      <c r="E24" s="6">
        <f t="shared" si="0"/>
        <v>1212293.0000001183</v>
      </c>
      <c r="F24" s="6">
        <f t="shared" si="1"/>
        <v>8356789.0000000186</v>
      </c>
      <c r="G24" s="6"/>
      <c r="H24" t="s">
        <v>37</v>
      </c>
      <c r="K24" t="s">
        <v>82</v>
      </c>
      <c r="L24" s="15">
        <f>MAX(G108:G321)</f>
        <v>84158297.999999911</v>
      </c>
    </row>
    <row r="25" spans="1:12" x14ac:dyDescent="0.25">
      <c r="A25" s="4">
        <v>43108</v>
      </c>
      <c r="B25" s="5">
        <v>8</v>
      </c>
      <c r="C25" s="6">
        <v>1196813.9999998363</v>
      </c>
      <c r="D25" s="6">
        <v>0</v>
      </c>
      <c r="E25" s="6">
        <f t="shared" si="0"/>
        <v>1196813.9999998363</v>
      </c>
      <c r="F25" s="6">
        <f t="shared" si="1"/>
        <v>8252930.9999999814</v>
      </c>
      <c r="G25" s="12"/>
      <c r="H25" t="s">
        <v>31</v>
      </c>
      <c r="K25" t="s">
        <v>83</v>
      </c>
      <c r="L25" s="15">
        <f>MAX(G18:G107,G322:G382)</f>
        <v>13980786.999999955</v>
      </c>
    </row>
    <row r="26" spans="1:12" x14ac:dyDescent="0.25">
      <c r="A26" s="4">
        <v>43109</v>
      </c>
      <c r="B26" s="5">
        <v>9</v>
      </c>
      <c r="C26" s="6">
        <v>1317607.0000001909</v>
      </c>
      <c r="D26" s="6">
        <v>0</v>
      </c>
      <c r="E26" s="6">
        <f t="shared" si="0"/>
        <v>1317607.0000001909</v>
      </c>
      <c r="F26" s="6">
        <f t="shared" si="1"/>
        <v>8467045.0000000093</v>
      </c>
      <c r="G26" s="12"/>
      <c r="H26" t="s">
        <v>32</v>
      </c>
    </row>
    <row r="27" spans="1:12" x14ac:dyDescent="0.25">
      <c r="A27" s="4">
        <v>43110</v>
      </c>
      <c r="B27" s="5">
        <v>10</v>
      </c>
      <c r="C27" s="6">
        <v>1132441.9999998545</v>
      </c>
      <c r="D27" s="6">
        <v>0</v>
      </c>
      <c r="E27" s="6">
        <f t="shared" si="0"/>
        <v>1132441.9999998545</v>
      </c>
      <c r="F27" s="6">
        <f t="shared" si="1"/>
        <v>8347521.9999999087</v>
      </c>
      <c r="G27" s="12"/>
      <c r="H27" t="s">
        <v>33</v>
      </c>
    </row>
    <row r="28" spans="1:12" x14ac:dyDescent="0.25">
      <c r="A28" s="4">
        <v>43111</v>
      </c>
      <c r="B28" s="5">
        <v>11</v>
      </c>
      <c r="C28" s="6">
        <v>1204268.0000001001</v>
      </c>
      <c r="D28" s="6">
        <v>0</v>
      </c>
      <c r="E28" s="6">
        <f t="shared" si="0"/>
        <v>1204268.0000001001</v>
      </c>
      <c r="F28" s="6">
        <f t="shared" si="1"/>
        <v>8398925.0000001471</v>
      </c>
      <c r="G28" s="12"/>
      <c r="H28" t="s">
        <v>34</v>
      </c>
    </row>
    <row r="29" spans="1:12" x14ac:dyDescent="0.25">
      <c r="A29" s="4">
        <v>43112</v>
      </c>
      <c r="B29" s="5">
        <v>12</v>
      </c>
      <c r="C29" s="6">
        <v>1118988.9999998363</v>
      </c>
      <c r="D29" s="6">
        <v>0</v>
      </c>
      <c r="E29" s="6">
        <f t="shared" si="0"/>
        <v>1118988.9999998363</v>
      </c>
      <c r="F29" s="6">
        <f t="shared" si="1"/>
        <v>8468002.9999999646</v>
      </c>
      <c r="G29" s="12"/>
      <c r="H29" t="s">
        <v>35</v>
      </c>
    </row>
    <row r="30" spans="1:12" x14ac:dyDescent="0.25">
      <c r="A30" s="4">
        <v>43113</v>
      </c>
      <c r="B30" s="5">
        <v>13</v>
      </c>
      <c r="C30" s="6">
        <v>1174376.000000082</v>
      </c>
      <c r="D30" s="6">
        <v>0</v>
      </c>
      <c r="E30" s="6">
        <f t="shared" si="0"/>
        <v>1174376.000000082</v>
      </c>
      <c r="F30" s="6">
        <f t="shared" si="1"/>
        <v>8559758</v>
      </c>
      <c r="G30" s="6">
        <f>SUM(E24:E30)</f>
        <v>8356789.0000000186</v>
      </c>
      <c r="H30" t="s">
        <v>36</v>
      </c>
      <c r="I30" t="s">
        <v>18</v>
      </c>
    </row>
    <row r="31" spans="1:12" x14ac:dyDescent="0.25">
      <c r="A31" s="4">
        <v>43114</v>
      </c>
      <c r="B31" s="5">
        <v>14</v>
      </c>
      <c r="C31" s="6">
        <v>1108435.000000082</v>
      </c>
      <c r="D31" s="6">
        <v>0</v>
      </c>
      <c r="E31" s="6">
        <f t="shared" si="0"/>
        <v>1108435.000000082</v>
      </c>
      <c r="F31" s="6">
        <f t="shared" si="1"/>
        <v>8381454.0000000093</v>
      </c>
      <c r="G31" s="12"/>
      <c r="H31" t="s">
        <v>37</v>
      </c>
    </row>
    <row r="32" spans="1:12" x14ac:dyDescent="0.25">
      <c r="A32" s="4">
        <v>43115</v>
      </c>
      <c r="B32" s="5">
        <v>15</v>
      </c>
      <c r="C32" s="6">
        <v>1410927.9999998636</v>
      </c>
      <c r="D32" s="6">
        <v>0</v>
      </c>
      <c r="E32" s="6">
        <f t="shared" si="0"/>
        <v>1410927.9999998636</v>
      </c>
      <c r="F32" s="6">
        <f t="shared" si="1"/>
        <v>8539891.0000000093</v>
      </c>
      <c r="G32" s="12"/>
      <c r="H32" t="s">
        <v>31</v>
      </c>
    </row>
    <row r="33" spans="1:9" x14ac:dyDescent="0.25">
      <c r="A33" s="4">
        <v>43116</v>
      </c>
      <c r="B33" s="5">
        <v>16</v>
      </c>
      <c r="C33" s="6">
        <v>1198084.000000091</v>
      </c>
      <c r="D33" s="6">
        <v>0</v>
      </c>
      <c r="E33" s="6">
        <f t="shared" si="0"/>
        <v>1198084.000000091</v>
      </c>
      <c r="F33" s="6">
        <f t="shared" si="1"/>
        <v>8385077.0000000913</v>
      </c>
      <c r="G33" s="12"/>
      <c r="H33" t="s">
        <v>32</v>
      </c>
    </row>
    <row r="34" spans="1:9" x14ac:dyDescent="0.25">
      <c r="A34" s="4">
        <v>43117</v>
      </c>
      <c r="B34" s="5">
        <v>17</v>
      </c>
      <c r="C34" s="6">
        <v>1183845.000000091</v>
      </c>
      <c r="D34" s="6">
        <v>0</v>
      </c>
      <c r="E34" s="6">
        <f t="shared" si="0"/>
        <v>1183845.000000091</v>
      </c>
      <c r="F34" s="6">
        <f t="shared" si="1"/>
        <v>8376570.0000000633</v>
      </c>
      <c r="G34" s="12"/>
      <c r="H34" t="s">
        <v>33</v>
      </c>
    </row>
    <row r="35" spans="1:9" x14ac:dyDescent="0.25">
      <c r="A35" s="4">
        <v>43118</v>
      </c>
      <c r="B35" s="5">
        <v>18</v>
      </c>
      <c r="C35" s="6">
        <v>1273345.999999918</v>
      </c>
      <c r="D35" s="6">
        <v>0</v>
      </c>
      <c r="E35" s="6">
        <f t="shared" si="0"/>
        <v>1273345.999999918</v>
      </c>
      <c r="F35" s="6">
        <f t="shared" si="1"/>
        <v>8321071.9999998361</v>
      </c>
      <c r="G35" s="12"/>
      <c r="H35" t="s">
        <v>34</v>
      </c>
    </row>
    <row r="36" spans="1:9" x14ac:dyDescent="0.25">
      <c r="A36" s="4">
        <v>43119</v>
      </c>
      <c r="B36" s="5">
        <v>19</v>
      </c>
      <c r="C36" s="6">
        <v>1210743.9999998726</v>
      </c>
      <c r="D36" s="6">
        <v>0</v>
      </c>
      <c r="E36" s="6">
        <f t="shared" si="0"/>
        <v>1210743.9999998726</v>
      </c>
      <c r="F36" s="6">
        <f t="shared" si="1"/>
        <v>8206330</v>
      </c>
      <c r="G36" s="12"/>
      <c r="H36" t="s">
        <v>35</v>
      </c>
    </row>
    <row r="37" spans="1:9" x14ac:dyDescent="0.25">
      <c r="A37" s="4">
        <v>43120</v>
      </c>
      <c r="B37" s="5">
        <v>20</v>
      </c>
      <c r="C37" s="6">
        <v>996072.00000009092</v>
      </c>
      <c r="D37" s="6">
        <v>0</v>
      </c>
      <c r="E37" s="6">
        <f t="shared" si="0"/>
        <v>996072.00000009092</v>
      </c>
      <c r="F37" s="6">
        <f t="shared" si="1"/>
        <v>8123610.0000001285</v>
      </c>
      <c r="G37" s="6">
        <f>SUM(E31:E37)</f>
        <v>8381454.0000000093</v>
      </c>
      <c r="H37" t="s">
        <v>36</v>
      </c>
      <c r="I37" t="s">
        <v>38</v>
      </c>
    </row>
    <row r="38" spans="1:9" x14ac:dyDescent="0.25">
      <c r="A38" s="4">
        <v>43121</v>
      </c>
      <c r="B38" s="5">
        <v>21</v>
      </c>
      <c r="C38" s="6">
        <v>1266872.000000082</v>
      </c>
      <c r="D38" s="6">
        <v>0</v>
      </c>
      <c r="E38" s="6">
        <f t="shared" si="0"/>
        <v>1266872.000000082</v>
      </c>
      <c r="F38" s="6">
        <f t="shared" si="1"/>
        <v>8121420.9999999013</v>
      </c>
      <c r="G38" s="6"/>
      <c r="H38" t="s">
        <v>37</v>
      </c>
    </row>
    <row r="39" spans="1:9" x14ac:dyDescent="0.25">
      <c r="A39" s="4">
        <v>43122</v>
      </c>
      <c r="B39" s="5">
        <v>22</v>
      </c>
      <c r="C39" s="6">
        <v>1256113.9999999455</v>
      </c>
      <c r="D39" s="6">
        <v>0</v>
      </c>
      <c r="E39" s="6">
        <f t="shared" si="0"/>
        <v>1256113.9999999455</v>
      </c>
      <c r="F39" s="6">
        <f t="shared" si="1"/>
        <v>8202468.9999999283</v>
      </c>
      <c r="G39" s="6"/>
      <c r="H39" t="s">
        <v>31</v>
      </c>
    </row>
    <row r="40" spans="1:9" x14ac:dyDescent="0.25">
      <c r="A40" s="4">
        <v>43123</v>
      </c>
      <c r="B40" s="5">
        <v>23</v>
      </c>
      <c r="C40" s="6">
        <v>1189577.0000000638</v>
      </c>
      <c r="D40" s="6">
        <v>0</v>
      </c>
      <c r="E40" s="6">
        <f t="shared" si="0"/>
        <v>1189577.0000000638</v>
      </c>
      <c r="F40" s="6">
        <f t="shared" si="1"/>
        <v>8419334.0000000633</v>
      </c>
      <c r="G40" s="6"/>
      <c r="H40" t="s">
        <v>32</v>
      </c>
    </row>
    <row r="41" spans="1:9" x14ac:dyDescent="0.25">
      <c r="A41" s="4">
        <v>43124</v>
      </c>
      <c r="B41" s="5">
        <v>24</v>
      </c>
      <c r="C41" s="6">
        <v>1128346.9999998636</v>
      </c>
      <c r="D41" s="6">
        <v>0</v>
      </c>
      <c r="E41" s="6">
        <f t="shared" si="0"/>
        <v>1128346.9999998636</v>
      </c>
      <c r="F41" s="6">
        <f t="shared" si="1"/>
        <v>8033657.9999998547</v>
      </c>
      <c r="G41" s="6"/>
      <c r="H41" t="s">
        <v>33</v>
      </c>
    </row>
    <row r="42" spans="1:9" x14ac:dyDescent="0.25">
      <c r="A42" s="4">
        <v>43125</v>
      </c>
      <c r="B42" s="5">
        <v>25</v>
      </c>
      <c r="C42" s="6">
        <v>1158604.000000082</v>
      </c>
      <c r="D42" s="6">
        <v>0</v>
      </c>
      <c r="E42" s="6">
        <f t="shared" si="0"/>
        <v>1158604.000000082</v>
      </c>
      <c r="F42" s="6">
        <f t="shared" si="1"/>
        <v>8131966.0000000466</v>
      </c>
      <c r="G42" s="6"/>
      <c r="H42" t="s">
        <v>34</v>
      </c>
    </row>
    <row r="43" spans="1:9" x14ac:dyDescent="0.25">
      <c r="A43" s="4">
        <v>43126</v>
      </c>
      <c r="B43" s="5">
        <v>26</v>
      </c>
      <c r="C43" s="6">
        <v>1128024</v>
      </c>
      <c r="D43" s="6">
        <v>0</v>
      </c>
      <c r="E43" s="6">
        <f t="shared" si="0"/>
        <v>1128024</v>
      </c>
      <c r="F43" s="6">
        <f t="shared" si="1"/>
        <v>8118273.0000000186</v>
      </c>
      <c r="G43" s="6"/>
      <c r="H43" t="s">
        <v>35</v>
      </c>
    </row>
    <row r="44" spans="1:9" x14ac:dyDescent="0.25">
      <c r="A44" s="4">
        <v>43127</v>
      </c>
      <c r="B44" s="5">
        <v>27</v>
      </c>
      <c r="C44" s="6">
        <v>993882.99999986356</v>
      </c>
      <c r="D44" s="6">
        <v>0</v>
      </c>
      <c r="E44" s="6">
        <f t="shared" si="0"/>
        <v>993882.99999986356</v>
      </c>
      <c r="F44" s="6">
        <f t="shared" si="1"/>
        <v>8344863.9999998827</v>
      </c>
      <c r="G44" s="6">
        <f>SUM(E38:E44)</f>
        <v>8121420.9999999013</v>
      </c>
      <c r="H44" t="s">
        <v>36</v>
      </c>
      <c r="I44" t="s">
        <v>39</v>
      </c>
    </row>
    <row r="45" spans="1:9" x14ac:dyDescent="0.25">
      <c r="A45" s="4">
        <v>43128</v>
      </c>
      <c r="B45" s="5">
        <v>28</v>
      </c>
      <c r="C45" s="6">
        <v>1347920.0000001092</v>
      </c>
      <c r="D45" s="6">
        <v>0</v>
      </c>
      <c r="E45" s="6">
        <f t="shared" si="0"/>
        <v>1347920.0000001092</v>
      </c>
      <c r="F45" s="6">
        <f t="shared" si="1"/>
        <v>8376623.0000000913</v>
      </c>
      <c r="G45" s="6"/>
      <c r="H45" t="s">
        <v>37</v>
      </c>
    </row>
    <row r="46" spans="1:9" x14ac:dyDescent="0.25">
      <c r="A46" s="4">
        <v>43129</v>
      </c>
      <c r="B46" s="5">
        <v>29</v>
      </c>
      <c r="C46" s="6">
        <v>1472979.000000082</v>
      </c>
      <c r="D46" s="6">
        <v>0</v>
      </c>
      <c r="E46" s="6">
        <f t="shared" si="0"/>
        <v>1472979.000000082</v>
      </c>
      <c r="F46" s="6">
        <f t="shared" si="1"/>
        <v>8356856.9999999357</v>
      </c>
      <c r="G46" s="6"/>
      <c r="H46" t="s">
        <v>31</v>
      </c>
    </row>
    <row r="47" spans="1:9" x14ac:dyDescent="0.25">
      <c r="A47" s="4">
        <v>43130</v>
      </c>
      <c r="B47" s="5">
        <v>30</v>
      </c>
      <c r="C47" s="6">
        <v>803900.99999985448</v>
      </c>
      <c r="D47" s="6">
        <v>0</v>
      </c>
      <c r="E47" s="6">
        <f t="shared" si="0"/>
        <v>803900.99999985448</v>
      </c>
      <c r="F47" s="6">
        <f t="shared" si="1"/>
        <v>8275877.9999999357</v>
      </c>
      <c r="G47" s="6"/>
      <c r="H47" t="s">
        <v>32</v>
      </c>
    </row>
    <row r="48" spans="1:9" x14ac:dyDescent="0.25">
      <c r="A48" s="4">
        <v>43131</v>
      </c>
      <c r="B48" s="5">
        <v>31</v>
      </c>
      <c r="C48" s="6">
        <v>1226655.0000000545</v>
      </c>
      <c r="D48" s="6">
        <v>0</v>
      </c>
      <c r="E48" s="6">
        <f t="shared" si="0"/>
        <v>1226655.0000000545</v>
      </c>
      <c r="F48" s="6">
        <f t="shared" si="1"/>
        <v>8834137.9999999553</v>
      </c>
      <c r="G48" s="6"/>
      <c r="H48" t="s">
        <v>33</v>
      </c>
    </row>
    <row r="49" spans="1:9" x14ac:dyDescent="0.25">
      <c r="A49" s="4">
        <v>43132</v>
      </c>
      <c r="B49" s="5">
        <v>32</v>
      </c>
      <c r="C49" s="6">
        <v>1144911.0000000545</v>
      </c>
      <c r="D49" s="6">
        <v>0</v>
      </c>
      <c r="E49" s="6">
        <f t="shared" si="0"/>
        <v>1144911.0000000545</v>
      </c>
      <c r="F49" s="6">
        <f t="shared" si="1"/>
        <v>8601680.9999999814</v>
      </c>
      <c r="G49" s="6"/>
      <c r="H49" t="s">
        <v>34</v>
      </c>
    </row>
    <row r="50" spans="1:9" x14ac:dyDescent="0.25">
      <c r="A50" s="4">
        <v>43133</v>
      </c>
      <c r="B50" s="5">
        <v>33</v>
      </c>
      <c r="C50" s="6">
        <v>1354614.9999998636</v>
      </c>
      <c r="D50" s="6">
        <v>0</v>
      </c>
      <c r="E50" s="6">
        <f t="shared" si="0"/>
        <v>1354614.9999998636</v>
      </c>
      <c r="F50" s="6">
        <f t="shared" si="1"/>
        <v>8672878.0000000279</v>
      </c>
      <c r="G50" s="6"/>
      <c r="H50" t="s">
        <v>35</v>
      </c>
    </row>
    <row r="51" spans="1:9" x14ac:dyDescent="0.25">
      <c r="A51" s="4">
        <v>43134</v>
      </c>
      <c r="B51" s="5">
        <v>34</v>
      </c>
      <c r="C51" s="6">
        <v>1025642.0000000728</v>
      </c>
      <c r="D51" s="6">
        <v>0</v>
      </c>
      <c r="E51" s="6">
        <f t="shared" si="0"/>
        <v>1025642.0000000728</v>
      </c>
      <c r="F51" s="6">
        <f t="shared" si="1"/>
        <v>8350138.0000000279</v>
      </c>
      <c r="G51" s="6">
        <f>SUM(E45:E51)</f>
        <v>8376623.0000000913</v>
      </c>
      <c r="H51" t="s">
        <v>36</v>
      </c>
      <c r="I51" t="s">
        <v>19</v>
      </c>
    </row>
    <row r="52" spans="1:9" x14ac:dyDescent="0.25">
      <c r="A52" s="4">
        <v>43135</v>
      </c>
      <c r="B52" s="5">
        <v>35</v>
      </c>
      <c r="C52" s="6">
        <v>1328153.9999999546</v>
      </c>
      <c r="D52" s="6">
        <v>0</v>
      </c>
      <c r="E52" s="6">
        <f t="shared" si="0"/>
        <v>1328153.9999999546</v>
      </c>
      <c r="F52" s="6">
        <f t="shared" si="1"/>
        <v>8516987.9999999925</v>
      </c>
      <c r="G52" s="6"/>
      <c r="H52" t="s">
        <v>37</v>
      </c>
    </row>
    <row r="53" spans="1:9" x14ac:dyDescent="0.25">
      <c r="A53" s="4">
        <v>43136</v>
      </c>
      <c r="B53" s="5">
        <v>36</v>
      </c>
      <c r="C53" s="6">
        <v>1392000.000000082</v>
      </c>
      <c r="D53" s="6">
        <v>0</v>
      </c>
      <c r="E53" s="6">
        <f t="shared" si="0"/>
        <v>1392000.000000082</v>
      </c>
      <c r="F53" s="6">
        <f t="shared" si="1"/>
        <v>8390781.0000000913</v>
      </c>
      <c r="G53" s="6"/>
      <c r="H53" t="s">
        <v>31</v>
      </c>
    </row>
    <row r="54" spans="1:9" x14ac:dyDescent="0.25">
      <c r="A54" s="4">
        <v>43137</v>
      </c>
      <c r="B54" s="5">
        <v>37</v>
      </c>
      <c r="C54" s="6">
        <v>1362160.9999998726</v>
      </c>
      <c r="D54" s="6">
        <v>0</v>
      </c>
      <c r="E54" s="6">
        <f t="shared" si="0"/>
        <v>1362160.9999998726</v>
      </c>
      <c r="F54" s="6">
        <f t="shared" si="1"/>
        <v>8357753.999999918</v>
      </c>
      <c r="G54" s="6"/>
      <c r="H54" t="s">
        <v>32</v>
      </c>
    </row>
    <row r="55" spans="1:9" x14ac:dyDescent="0.25">
      <c r="A55" s="4">
        <v>43138</v>
      </c>
      <c r="B55" s="5">
        <v>38</v>
      </c>
      <c r="C55" s="6">
        <v>994198.00000008184</v>
      </c>
      <c r="D55" s="6">
        <v>0</v>
      </c>
      <c r="E55" s="6">
        <f t="shared" si="0"/>
        <v>994198.00000008184</v>
      </c>
      <c r="F55" s="6">
        <f t="shared" si="1"/>
        <v>8221110.000000081</v>
      </c>
      <c r="G55" s="6"/>
      <c r="H55" t="s">
        <v>33</v>
      </c>
    </row>
    <row r="56" spans="1:9" x14ac:dyDescent="0.25">
      <c r="A56" s="4">
        <v>43139</v>
      </c>
      <c r="B56" s="5">
        <v>39</v>
      </c>
      <c r="C56" s="6">
        <v>1216108.0000001001</v>
      </c>
      <c r="D56" s="6">
        <v>0</v>
      </c>
      <c r="E56" s="6">
        <f t="shared" si="0"/>
        <v>1216108.0000001001</v>
      </c>
      <c r="F56" s="6">
        <f t="shared" si="1"/>
        <v>8421188.000000054</v>
      </c>
      <c r="G56" s="6"/>
      <c r="H56" t="s">
        <v>34</v>
      </c>
    </row>
    <row r="57" spans="1:9" x14ac:dyDescent="0.25">
      <c r="A57" s="4">
        <v>43140</v>
      </c>
      <c r="B57" s="5">
        <v>40</v>
      </c>
      <c r="C57" s="6">
        <v>1031874.9999998636</v>
      </c>
      <c r="D57" s="6">
        <v>0</v>
      </c>
      <c r="E57" s="6">
        <f t="shared" si="0"/>
        <v>1031874.9999998636</v>
      </c>
      <c r="F57" s="6">
        <f t="shared" si="1"/>
        <v>8283474.9999999553</v>
      </c>
      <c r="G57" s="6"/>
      <c r="H57" t="s">
        <v>35</v>
      </c>
    </row>
    <row r="58" spans="1:9" x14ac:dyDescent="0.25">
      <c r="A58" s="4">
        <v>43141</v>
      </c>
      <c r="B58" s="5">
        <v>41</v>
      </c>
      <c r="C58" s="6">
        <v>1192492.0000000363</v>
      </c>
      <c r="D58" s="6">
        <v>0</v>
      </c>
      <c r="E58" s="6">
        <f t="shared" si="0"/>
        <v>1192492.0000000363</v>
      </c>
      <c r="F58" s="6">
        <f t="shared" si="1"/>
        <v>8134404.9999999637</v>
      </c>
      <c r="G58" s="6">
        <f>SUM(E52:E58)</f>
        <v>8516987.9999999925</v>
      </c>
      <c r="H58" t="s">
        <v>36</v>
      </c>
      <c r="I58" t="s">
        <v>20</v>
      </c>
    </row>
    <row r="59" spans="1:9" x14ac:dyDescent="0.25">
      <c r="A59" s="4">
        <v>43142</v>
      </c>
      <c r="B59" s="5">
        <v>42</v>
      </c>
      <c r="C59" s="6">
        <v>1201947.0000000545</v>
      </c>
      <c r="D59" s="6">
        <v>0</v>
      </c>
      <c r="E59" s="6">
        <f t="shared" si="0"/>
        <v>1201947.0000000545</v>
      </c>
      <c r="F59" s="6">
        <f t="shared" si="1"/>
        <v>8165181.9999999814</v>
      </c>
      <c r="G59" s="6"/>
      <c r="H59" t="s">
        <v>37</v>
      </c>
    </row>
    <row r="60" spans="1:9" x14ac:dyDescent="0.25">
      <c r="A60" s="4">
        <v>43143</v>
      </c>
      <c r="B60" s="5">
        <v>43</v>
      </c>
      <c r="C60" s="6">
        <v>1358972.9999999092</v>
      </c>
      <c r="D60" s="6">
        <v>0</v>
      </c>
      <c r="E60" s="6">
        <f t="shared" si="0"/>
        <v>1358972.9999999092</v>
      </c>
      <c r="F60" s="6">
        <f t="shared" si="1"/>
        <v>8119521.0000000093</v>
      </c>
      <c r="G60" s="6"/>
      <c r="H60" t="s">
        <v>31</v>
      </c>
    </row>
    <row r="61" spans="1:9" x14ac:dyDescent="0.25">
      <c r="A61" s="4">
        <v>43144</v>
      </c>
      <c r="B61" s="5">
        <v>44</v>
      </c>
      <c r="C61" s="6">
        <v>1225517.0000000363</v>
      </c>
      <c r="D61" s="6">
        <v>0</v>
      </c>
      <c r="E61" s="6">
        <f t="shared" si="0"/>
        <v>1225517.0000000363</v>
      </c>
      <c r="F61" s="6">
        <f t="shared" si="1"/>
        <v>8025161.0000000186</v>
      </c>
      <c r="G61" s="6"/>
      <c r="H61" t="s">
        <v>32</v>
      </c>
    </row>
    <row r="62" spans="1:9" x14ac:dyDescent="0.25">
      <c r="A62" s="4">
        <v>43145</v>
      </c>
      <c r="B62" s="5">
        <v>45</v>
      </c>
      <c r="C62" s="6">
        <v>1194276.0000000545</v>
      </c>
      <c r="D62" s="6">
        <v>0</v>
      </c>
      <c r="E62" s="6">
        <f t="shared" si="0"/>
        <v>1194276.0000000545</v>
      </c>
      <c r="F62" s="6">
        <f t="shared" si="1"/>
        <v>7944951.0000000633</v>
      </c>
      <c r="G62" s="6"/>
      <c r="H62" t="s">
        <v>33</v>
      </c>
    </row>
    <row r="63" spans="1:9" x14ac:dyDescent="0.25">
      <c r="A63" s="4">
        <v>43146</v>
      </c>
      <c r="B63" s="5">
        <v>46</v>
      </c>
      <c r="C63" s="6">
        <v>1078395</v>
      </c>
      <c r="D63" s="6">
        <v>0</v>
      </c>
      <c r="E63" s="6">
        <f t="shared" si="0"/>
        <v>1078395</v>
      </c>
      <c r="F63" s="6">
        <f t="shared" si="1"/>
        <v>7992638.999999864</v>
      </c>
      <c r="G63" s="6"/>
      <c r="H63" t="s">
        <v>34</v>
      </c>
    </row>
    <row r="64" spans="1:9" x14ac:dyDescent="0.25">
      <c r="A64" s="4">
        <v>43147</v>
      </c>
      <c r="B64" s="5">
        <v>47</v>
      </c>
      <c r="C64" s="6">
        <v>882804.99999987264</v>
      </c>
      <c r="D64" s="6">
        <v>0</v>
      </c>
      <c r="E64" s="6">
        <f t="shared" si="0"/>
        <v>882804.99999987264</v>
      </c>
      <c r="F64" s="6">
        <f t="shared" si="1"/>
        <v>8119140.0000000549</v>
      </c>
      <c r="G64" s="6"/>
      <c r="H64" t="s">
        <v>35</v>
      </c>
    </row>
    <row r="65" spans="1:9" x14ac:dyDescent="0.25">
      <c r="A65" s="4">
        <v>43148</v>
      </c>
      <c r="B65" s="5">
        <v>48</v>
      </c>
      <c r="C65" s="6">
        <v>1223269.0000000545</v>
      </c>
      <c r="D65" s="6">
        <v>0</v>
      </c>
      <c r="E65" s="6">
        <f t="shared" si="0"/>
        <v>1223269.0000000545</v>
      </c>
      <c r="F65" s="6">
        <f t="shared" si="1"/>
        <v>8264310.000000054</v>
      </c>
      <c r="G65" s="6">
        <f>SUM(E59:E65)</f>
        <v>8165181.9999999814</v>
      </c>
      <c r="H65" t="s">
        <v>36</v>
      </c>
      <c r="I65" t="s">
        <v>40</v>
      </c>
    </row>
    <row r="66" spans="1:9" x14ac:dyDescent="0.25">
      <c r="A66" s="4">
        <v>43149</v>
      </c>
      <c r="B66" s="5">
        <v>49</v>
      </c>
      <c r="C66" s="6">
        <v>1156286.000000082</v>
      </c>
      <c r="D66" s="6">
        <v>0</v>
      </c>
      <c r="E66" s="6">
        <f t="shared" si="0"/>
        <v>1156286.000000082</v>
      </c>
      <c r="F66" s="6">
        <f t="shared" si="1"/>
        <v>8264049.000000082</v>
      </c>
      <c r="G66" s="6"/>
      <c r="H66" t="s">
        <v>37</v>
      </c>
    </row>
    <row r="67" spans="1:9" x14ac:dyDescent="0.25">
      <c r="A67" s="4">
        <v>43150</v>
      </c>
      <c r="B67" s="5">
        <v>50</v>
      </c>
      <c r="C67" s="6">
        <v>1264612.999999918</v>
      </c>
      <c r="D67" s="6">
        <v>0</v>
      </c>
      <c r="E67" s="6">
        <f t="shared" si="0"/>
        <v>1264612.999999918</v>
      </c>
      <c r="F67" s="6">
        <f t="shared" si="1"/>
        <v>8447927.999999918</v>
      </c>
      <c r="G67" s="6"/>
      <c r="H67" t="s">
        <v>31</v>
      </c>
    </row>
    <row r="68" spans="1:9" x14ac:dyDescent="0.25">
      <c r="A68" s="4">
        <v>43151</v>
      </c>
      <c r="B68" s="5">
        <v>51</v>
      </c>
      <c r="C68" s="6">
        <v>1145307.000000082</v>
      </c>
      <c r="D68" s="6">
        <v>0</v>
      </c>
      <c r="E68" s="6">
        <f t="shared" si="0"/>
        <v>1145307.000000082</v>
      </c>
      <c r="F68" s="6">
        <f t="shared" si="1"/>
        <v>8421972.0000000447</v>
      </c>
      <c r="G68" s="6"/>
      <c r="H68" t="s">
        <v>32</v>
      </c>
    </row>
    <row r="69" spans="1:9" x14ac:dyDescent="0.25">
      <c r="A69" s="4">
        <v>43152</v>
      </c>
      <c r="B69" s="5">
        <v>52</v>
      </c>
      <c r="C69" s="6">
        <v>1241963.9999998545</v>
      </c>
      <c r="D69" s="6">
        <v>0</v>
      </c>
      <c r="E69" s="6">
        <f t="shared" si="0"/>
        <v>1241963.9999998545</v>
      </c>
      <c r="F69" s="6">
        <f t="shared" si="1"/>
        <v>8403328.0000000447</v>
      </c>
      <c r="G69" s="6"/>
      <c r="H69" t="s">
        <v>33</v>
      </c>
    </row>
    <row r="70" spans="1:9" x14ac:dyDescent="0.25">
      <c r="A70" s="4">
        <v>43153</v>
      </c>
      <c r="B70" s="5">
        <v>53</v>
      </c>
      <c r="C70" s="6">
        <v>1204896.0000001909</v>
      </c>
      <c r="D70" s="6">
        <v>0</v>
      </c>
      <c r="E70" s="6">
        <f t="shared" si="0"/>
        <v>1204896.0000001909</v>
      </c>
      <c r="F70" s="6">
        <f t="shared" si="1"/>
        <v>8458865.0810000543</v>
      </c>
      <c r="G70" s="6"/>
      <c r="H70" t="s">
        <v>34</v>
      </c>
    </row>
    <row r="71" spans="1:9" x14ac:dyDescent="0.25">
      <c r="A71" s="4">
        <v>43154</v>
      </c>
      <c r="B71" s="5">
        <v>54</v>
      </c>
      <c r="C71" s="6">
        <v>1027974.9999998726</v>
      </c>
      <c r="D71" s="6">
        <v>0</v>
      </c>
      <c r="E71" s="6">
        <f t="shared" si="0"/>
        <v>1027974.9999998726</v>
      </c>
      <c r="F71" s="6">
        <f t="shared" si="1"/>
        <v>8310571.080999963</v>
      </c>
      <c r="G71" s="6"/>
      <c r="H71" t="s">
        <v>35</v>
      </c>
    </row>
    <row r="72" spans="1:9" x14ac:dyDescent="0.25">
      <c r="A72" s="4">
        <v>43155</v>
      </c>
      <c r="B72" s="5">
        <v>55</v>
      </c>
      <c r="C72" s="6">
        <v>1223008.000000082</v>
      </c>
      <c r="D72" s="6">
        <v>0</v>
      </c>
      <c r="E72" s="6">
        <f t="shared" si="0"/>
        <v>1223008.000000082</v>
      </c>
      <c r="F72" s="6">
        <f t="shared" si="1"/>
        <v>8568170.0809999648</v>
      </c>
      <c r="G72" s="6">
        <f>SUM(E66:E72)</f>
        <v>8264049.000000082</v>
      </c>
      <c r="H72" t="s">
        <v>36</v>
      </c>
      <c r="I72" t="s">
        <v>41</v>
      </c>
    </row>
    <row r="73" spans="1:9" x14ac:dyDescent="0.25">
      <c r="A73" s="4">
        <v>43156</v>
      </c>
      <c r="B73" s="5">
        <v>56</v>
      </c>
      <c r="C73" s="6">
        <v>1340164.999999918</v>
      </c>
      <c r="D73" s="6">
        <v>0</v>
      </c>
      <c r="E73" s="6">
        <f t="shared" si="0"/>
        <v>1340164.999999918</v>
      </c>
      <c r="F73" s="6">
        <f t="shared" si="1"/>
        <v>8332082.0809999816</v>
      </c>
      <c r="G73" s="6"/>
      <c r="H73" t="s">
        <v>37</v>
      </c>
    </row>
    <row r="74" spans="1:9" x14ac:dyDescent="0.25">
      <c r="A74" s="4">
        <v>43157</v>
      </c>
      <c r="B74" s="5">
        <v>57</v>
      </c>
      <c r="C74" s="6">
        <v>1238657.0000000454</v>
      </c>
      <c r="D74" s="6">
        <v>0</v>
      </c>
      <c r="E74" s="6">
        <f t="shared" si="0"/>
        <v>1238657.0000000454</v>
      </c>
      <c r="F74" s="6">
        <f t="shared" si="1"/>
        <v>8175695.0810001548</v>
      </c>
      <c r="G74" s="6"/>
      <c r="H74" t="s">
        <v>31</v>
      </c>
    </row>
    <row r="75" spans="1:9" x14ac:dyDescent="0.25">
      <c r="A75" s="4">
        <v>43158</v>
      </c>
      <c r="B75" s="5">
        <v>58</v>
      </c>
      <c r="C75" s="6">
        <v>1126663.000000082</v>
      </c>
      <c r="D75" s="6">
        <v>0</v>
      </c>
      <c r="E75" s="6">
        <f t="shared" si="0"/>
        <v>1126663.000000082</v>
      </c>
      <c r="F75" s="6">
        <f t="shared" si="1"/>
        <v>8204648.0810000468</v>
      </c>
      <c r="G75" s="6"/>
      <c r="H75" t="s">
        <v>32</v>
      </c>
    </row>
    <row r="76" spans="1:9" x14ac:dyDescent="0.25">
      <c r="A76" s="4">
        <v>43159</v>
      </c>
      <c r="B76" s="5">
        <v>59</v>
      </c>
      <c r="C76" s="6">
        <v>1297501.0809998636</v>
      </c>
      <c r="D76" s="6">
        <v>0</v>
      </c>
      <c r="E76" s="6">
        <f t="shared" si="0"/>
        <v>1297501.0809998636</v>
      </c>
      <c r="F76" s="6">
        <f t="shared" si="1"/>
        <v>8377488.0809999192</v>
      </c>
      <c r="G76" s="6"/>
      <c r="H76" t="s">
        <v>33</v>
      </c>
    </row>
    <row r="77" spans="1:9" x14ac:dyDescent="0.25">
      <c r="A77" s="4">
        <v>43160</v>
      </c>
      <c r="B77" s="5">
        <v>60</v>
      </c>
      <c r="C77" s="6">
        <v>1056602.0000001001</v>
      </c>
      <c r="D77" s="6">
        <v>0</v>
      </c>
      <c r="E77" s="6">
        <f t="shared" si="0"/>
        <v>1056602.0000001001</v>
      </c>
      <c r="F77" s="6">
        <f t="shared" si="1"/>
        <v>8405221.0000000093</v>
      </c>
      <c r="G77" s="6"/>
      <c r="H77" t="s">
        <v>34</v>
      </c>
    </row>
    <row r="78" spans="1:9" x14ac:dyDescent="0.25">
      <c r="A78" s="4">
        <v>43161</v>
      </c>
      <c r="B78" s="5">
        <v>61</v>
      </c>
      <c r="C78" s="6">
        <v>1285573.9999998726</v>
      </c>
      <c r="D78" s="6">
        <v>0</v>
      </c>
      <c r="E78" s="6">
        <f t="shared" si="0"/>
        <v>1285573.9999998726</v>
      </c>
      <c r="F78" s="6">
        <f t="shared" si="1"/>
        <v>8632701.9999999721</v>
      </c>
      <c r="G78" s="6"/>
      <c r="H78" t="s">
        <v>35</v>
      </c>
    </row>
    <row r="79" spans="1:9" x14ac:dyDescent="0.25">
      <c r="A79" s="4">
        <v>43162</v>
      </c>
      <c r="B79" s="5">
        <v>62</v>
      </c>
      <c r="C79" s="6">
        <v>986920.00000010012</v>
      </c>
      <c r="D79" s="6">
        <v>0</v>
      </c>
      <c r="E79" s="6">
        <f t="shared" si="0"/>
        <v>986920.00000010012</v>
      </c>
      <c r="F79" s="6">
        <f t="shared" si="1"/>
        <v>8427484.0000001732</v>
      </c>
      <c r="G79" s="6">
        <f>SUM(E73:E79)</f>
        <v>8332082.0809999816</v>
      </c>
      <c r="H79" t="s">
        <v>36</v>
      </c>
      <c r="I79" t="s">
        <v>21</v>
      </c>
    </row>
    <row r="80" spans="1:9" x14ac:dyDescent="0.25">
      <c r="A80" s="4">
        <v>43163</v>
      </c>
      <c r="B80" s="5">
        <v>63</v>
      </c>
      <c r="C80" s="6">
        <v>1183778.000000091</v>
      </c>
      <c r="D80" s="6">
        <v>0</v>
      </c>
      <c r="E80" s="6">
        <f t="shared" si="0"/>
        <v>1183778.000000091</v>
      </c>
      <c r="F80" s="6">
        <f t="shared" si="1"/>
        <v>8585572.9999999367</v>
      </c>
      <c r="G80" s="6"/>
      <c r="H80" t="s">
        <v>37</v>
      </c>
    </row>
    <row r="81" spans="1:9" x14ac:dyDescent="0.25">
      <c r="A81" s="4">
        <v>43164</v>
      </c>
      <c r="B81" s="5">
        <v>64</v>
      </c>
      <c r="C81" s="6">
        <v>1267609.9999999362</v>
      </c>
      <c r="D81" s="6">
        <v>0</v>
      </c>
      <c r="E81" s="6">
        <f t="shared" si="0"/>
        <v>1267609.9999999362</v>
      </c>
      <c r="F81" s="6">
        <f t="shared" si="1"/>
        <v>8717692.9999997821</v>
      </c>
      <c r="G81" s="6"/>
      <c r="H81" t="s">
        <v>31</v>
      </c>
    </row>
    <row r="82" spans="1:9" x14ac:dyDescent="0.25">
      <c r="A82" s="4">
        <v>43165</v>
      </c>
      <c r="B82" s="5">
        <v>65</v>
      </c>
      <c r="C82" s="6">
        <v>1299502.9999999546</v>
      </c>
      <c r="D82" s="6">
        <v>0</v>
      </c>
      <c r="E82" s="6">
        <f t="shared" si="0"/>
        <v>1299502.9999999546</v>
      </c>
      <c r="F82" s="6">
        <f t="shared" si="1"/>
        <v>8567761.9999999367</v>
      </c>
      <c r="G82" s="6"/>
      <c r="H82" t="s">
        <v>32</v>
      </c>
    </row>
    <row r="83" spans="1:9" x14ac:dyDescent="0.25">
      <c r="A83" s="4">
        <v>43166</v>
      </c>
      <c r="B83" s="5">
        <v>66</v>
      </c>
      <c r="C83" s="6">
        <v>1325233.9999999546</v>
      </c>
      <c r="D83" s="6">
        <v>0</v>
      </c>
      <c r="E83" s="6">
        <f t="shared" ref="E83:E146" si="2">C83+D83</f>
        <v>1325233.9999999546</v>
      </c>
      <c r="F83" s="6">
        <f t="shared" si="1"/>
        <v>8373974.0000000652</v>
      </c>
      <c r="G83" s="6"/>
      <c r="H83" t="s">
        <v>33</v>
      </c>
    </row>
    <row r="84" spans="1:9" x14ac:dyDescent="0.25">
      <c r="A84" s="4">
        <v>43167</v>
      </c>
      <c r="B84" s="5">
        <v>67</v>
      </c>
      <c r="C84" s="6">
        <v>1284083.0000000638</v>
      </c>
      <c r="D84" s="6">
        <v>0</v>
      </c>
      <c r="E84" s="6">
        <f t="shared" si="2"/>
        <v>1284083.0000000638</v>
      </c>
      <c r="F84" s="6">
        <f t="shared" ref="F84:F147" si="3">SUM(E84:E90)</f>
        <v>8168283.9999999823</v>
      </c>
      <c r="G84" s="6"/>
      <c r="H84" t="s">
        <v>34</v>
      </c>
    </row>
    <row r="85" spans="1:9" x14ac:dyDescent="0.25">
      <c r="A85" s="4">
        <v>43168</v>
      </c>
      <c r="B85" s="5">
        <v>68</v>
      </c>
      <c r="C85" s="6">
        <v>1080356.0000000726</v>
      </c>
      <c r="D85" s="6">
        <v>0</v>
      </c>
      <c r="E85" s="6">
        <f t="shared" si="2"/>
        <v>1080356.0000000726</v>
      </c>
      <c r="F85" s="6">
        <f t="shared" si="3"/>
        <v>8069614</v>
      </c>
      <c r="G85" s="6"/>
      <c r="H85" t="s">
        <v>35</v>
      </c>
    </row>
    <row r="86" spans="1:9" x14ac:dyDescent="0.25">
      <c r="A86" s="4">
        <v>43169</v>
      </c>
      <c r="B86" s="5">
        <v>69</v>
      </c>
      <c r="C86" s="6">
        <v>1145008.9999998636</v>
      </c>
      <c r="D86" s="6">
        <v>0</v>
      </c>
      <c r="E86" s="6">
        <f t="shared" si="2"/>
        <v>1145008.9999998636</v>
      </c>
      <c r="F86" s="6">
        <f t="shared" si="3"/>
        <v>8274474.9999999907</v>
      </c>
      <c r="G86" s="6">
        <f>SUM(E80:E86)</f>
        <v>8585572.9999999367</v>
      </c>
      <c r="H86" t="s">
        <v>36</v>
      </c>
      <c r="I86" t="s">
        <v>22</v>
      </c>
    </row>
    <row r="87" spans="1:9" x14ac:dyDescent="0.25">
      <c r="A87" s="4">
        <v>43170</v>
      </c>
      <c r="B87" s="5">
        <v>70</v>
      </c>
      <c r="C87" s="6">
        <v>1315897.9999999362</v>
      </c>
      <c r="D87" s="6">
        <v>0</v>
      </c>
      <c r="E87" s="6">
        <f t="shared" si="2"/>
        <v>1315897.9999999362</v>
      </c>
      <c r="F87" s="6">
        <f t="shared" si="3"/>
        <v>8255344.9999999814</v>
      </c>
      <c r="G87" s="6"/>
      <c r="H87" t="s">
        <v>37</v>
      </c>
    </row>
    <row r="88" spans="1:9" x14ac:dyDescent="0.25">
      <c r="A88" s="4">
        <v>43171</v>
      </c>
      <c r="B88" s="5">
        <v>71</v>
      </c>
      <c r="C88" s="6">
        <v>1117679.000000091</v>
      </c>
      <c r="D88" s="6">
        <v>0</v>
      </c>
      <c r="E88" s="6">
        <f t="shared" si="2"/>
        <v>1117679.000000091</v>
      </c>
      <c r="F88" s="6">
        <f t="shared" si="3"/>
        <v>8377973.0000001825</v>
      </c>
      <c r="G88" s="6"/>
      <c r="H88" t="s">
        <v>31</v>
      </c>
    </row>
    <row r="89" spans="1:9" x14ac:dyDescent="0.25">
      <c r="A89" s="4">
        <v>43172</v>
      </c>
      <c r="B89" s="5">
        <v>72</v>
      </c>
      <c r="C89" s="6">
        <v>1105715.000000082</v>
      </c>
      <c r="D89" s="6">
        <v>0</v>
      </c>
      <c r="E89" s="6">
        <f t="shared" si="2"/>
        <v>1105715.000000082</v>
      </c>
      <c r="F89" s="6">
        <f t="shared" si="3"/>
        <v>8534134.9999999553</v>
      </c>
      <c r="G89" s="6"/>
      <c r="H89" t="s">
        <v>32</v>
      </c>
    </row>
    <row r="90" spans="1:9" x14ac:dyDescent="0.25">
      <c r="A90" s="4">
        <v>43173</v>
      </c>
      <c r="B90" s="5">
        <v>73</v>
      </c>
      <c r="C90" s="6">
        <v>1119543.9999998726</v>
      </c>
      <c r="D90" s="6">
        <v>0</v>
      </c>
      <c r="E90" s="6">
        <f t="shared" si="2"/>
        <v>1119543.9999998726</v>
      </c>
      <c r="F90" s="6">
        <f t="shared" si="3"/>
        <v>8539430.9999999553</v>
      </c>
      <c r="G90" s="6"/>
      <c r="H90" t="s">
        <v>33</v>
      </c>
    </row>
    <row r="91" spans="1:9" x14ac:dyDescent="0.25">
      <c r="A91" s="4">
        <v>43174</v>
      </c>
      <c r="B91" s="5">
        <v>74</v>
      </c>
      <c r="C91" s="6">
        <v>1185413.000000082</v>
      </c>
      <c r="D91" s="6">
        <v>0</v>
      </c>
      <c r="E91" s="6">
        <f t="shared" si="2"/>
        <v>1185413.000000082</v>
      </c>
      <c r="F91" s="6">
        <f t="shared" si="3"/>
        <v>8670655.0000001453</v>
      </c>
      <c r="G91" s="6"/>
      <c r="H91" t="s">
        <v>34</v>
      </c>
    </row>
    <row r="92" spans="1:9" x14ac:dyDescent="0.25">
      <c r="A92" s="4">
        <v>43175</v>
      </c>
      <c r="B92" s="5">
        <v>75</v>
      </c>
      <c r="C92" s="6">
        <v>1285217.0000000638</v>
      </c>
      <c r="D92" s="6">
        <v>0</v>
      </c>
      <c r="E92" s="6">
        <f t="shared" si="2"/>
        <v>1285217.0000000638</v>
      </c>
      <c r="F92" s="6">
        <f t="shared" si="3"/>
        <v>8509454.0000000633</v>
      </c>
      <c r="G92" s="6"/>
      <c r="H92" t="s">
        <v>35</v>
      </c>
    </row>
    <row r="93" spans="1:9" x14ac:dyDescent="0.25">
      <c r="A93" s="4">
        <v>43176</v>
      </c>
      <c r="B93" s="5">
        <v>76</v>
      </c>
      <c r="C93" s="6">
        <v>1125878.9999998545</v>
      </c>
      <c r="D93" s="6">
        <v>0</v>
      </c>
      <c r="E93" s="6">
        <f t="shared" si="2"/>
        <v>1125878.9999998545</v>
      </c>
      <c r="F93" s="6">
        <f t="shared" si="3"/>
        <v>8756428</v>
      </c>
      <c r="G93" s="6">
        <f>SUM(E87:E93)</f>
        <v>8255344.9999999814</v>
      </c>
      <c r="H93" t="s">
        <v>36</v>
      </c>
      <c r="I93" t="s">
        <v>86</v>
      </c>
    </row>
    <row r="94" spans="1:9" x14ac:dyDescent="0.25">
      <c r="A94" s="4">
        <v>43177</v>
      </c>
      <c r="B94" s="5">
        <v>77</v>
      </c>
      <c r="C94" s="6">
        <v>1438526.0000001364</v>
      </c>
      <c r="D94" s="6">
        <v>0</v>
      </c>
      <c r="E94" s="6">
        <f t="shared" si="2"/>
        <v>1438526.0000001364</v>
      </c>
      <c r="F94" s="6">
        <f t="shared" si="3"/>
        <v>9101503.0000001453</v>
      </c>
      <c r="G94" s="6"/>
      <c r="H94" t="s">
        <v>37</v>
      </c>
    </row>
    <row r="95" spans="1:9" x14ac:dyDescent="0.25">
      <c r="A95" s="4">
        <v>43178</v>
      </c>
      <c r="B95" s="5">
        <v>78</v>
      </c>
      <c r="C95" s="6">
        <v>1273840.9999998636</v>
      </c>
      <c r="D95" s="6">
        <v>0</v>
      </c>
      <c r="E95" s="6">
        <f t="shared" si="2"/>
        <v>1273840.9999998636</v>
      </c>
      <c r="F95" s="6">
        <f t="shared" si="3"/>
        <v>8910899.0000000093</v>
      </c>
      <c r="G95" s="6"/>
      <c r="H95" t="s">
        <v>31</v>
      </c>
    </row>
    <row r="96" spans="1:9" x14ac:dyDescent="0.25">
      <c r="A96" s="4">
        <v>43179</v>
      </c>
      <c r="B96" s="5">
        <v>79</v>
      </c>
      <c r="C96" s="6">
        <v>1111011.000000082</v>
      </c>
      <c r="D96" s="6">
        <v>0</v>
      </c>
      <c r="E96" s="6">
        <f t="shared" si="2"/>
        <v>1111011.000000082</v>
      </c>
      <c r="F96" s="6">
        <f t="shared" si="3"/>
        <v>8765584.0000001453</v>
      </c>
      <c r="G96" s="6"/>
      <c r="H96" t="s">
        <v>32</v>
      </c>
    </row>
    <row r="97" spans="1:9" x14ac:dyDescent="0.25">
      <c r="A97" s="4">
        <v>43180</v>
      </c>
      <c r="B97" s="5">
        <v>80</v>
      </c>
      <c r="C97" s="6">
        <v>1250768.0000000638</v>
      </c>
      <c r="D97" s="6">
        <v>0</v>
      </c>
      <c r="E97" s="6">
        <f t="shared" si="2"/>
        <v>1250768.0000000638</v>
      </c>
      <c r="F97" s="6">
        <f t="shared" si="3"/>
        <v>8982203.0000000633</v>
      </c>
      <c r="G97" s="6"/>
      <c r="H97" t="s">
        <v>33</v>
      </c>
    </row>
    <row r="98" spans="1:9" x14ac:dyDescent="0.25">
      <c r="A98" s="4">
        <v>43181</v>
      </c>
      <c r="B98" s="5">
        <v>81</v>
      </c>
      <c r="C98" s="6">
        <v>1024212</v>
      </c>
      <c r="D98" s="6">
        <v>0</v>
      </c>
      <c r="E98" s="6">
        <f t="shared" si="2"/>
        <v>1024212</v>
      </c>
      <c r="F98" s="6">
        <f t="shared" si="3"/>
        <v>9571530</v>
      </c>
      <c r="G98" s="6"/>
      <c r="H98" t="s">
        <v>34</v>
      </c>
    </row>
    <row r="99" spans="1:9" x14ac:dyDescent="0.25">
      <c r="A99" s="4">
        <v>43182</v>
      </c>
      <c r="B99" s="5">
        <v>82</v>
      </c>
      <c r="C99" s="6">
        <v>1532191</v>
      </c>
      <c r="D99" s="6">
        <v>0</v>
      </c>
      <c r="E99" s="6">
        <f t="shared" si="2"/>
        <v>1532191</v>
      </c>
      <c r="F99" s="6">
        <f t="shared" si="3"/>
        <v>9837838</v>
      </c>
      <c r="G99" s="6"/>
      <c r="H99" t="s">
        <v>35</v>
      </c>
    </row>
    <row r="100" spans="1:9" x14ac:dyDescent="0.25">
      <c r="A100" s="4">
        <v>43183</v>
      </c>
      <c r="B100" s="5">
        <v>83</v>
      </c>
      <c r="C100" s="6">
        <v>1470954</v>
      </c>
      <c r="D100" s="6">
        <v>0</v>
      </c>
      <c r="E100" s="6">
        <f t="shared" si="2"/>
        <v>1470954</v>
      </c>
      <c r="F100" s="6">
        <f t="shared" si="3"/>
        <v>9519960</v>
      </c>
      <c r="G100" s="6">
        <f>SUM(E94:E100)</f>
        <v>9101503.0000001453</v>
      </c>
      <c r="H100" t="s">
        <v>36</v>
      </c>
      <c r="I100" t="s">
        <v>23</v>
      </c>
    </row>
    <row r="101" spans="1:9" x14ac:dyDescent="0.25">
      <c r="A101" s="4">
        <v>43184</v>
      </c>
      <c r="B101" s="5">
        <v>84</v>
      </c>
      <c r="C101" s="6">
        <v>1247922</v>
      </c>
      <c r="D101" s="6">
        <v>0</v>
      </c>
      <c r="E101" s="6">
        <f t="shared" si="2"/>
        <v>1247922</v>
      </c>
      <c r="F101" s="6">
        <f t="shared" si="3"/>
        <v>9651503</v>
      </c>
      <c r="G101" s="6"/>
      <c r="H101" t="s">
        <v>37</v>
      </c>
    </row>
    <row r="102" spans="1:9" x14ac:dyDescent="0.25">
      <c r="A102" s="4">
        <v>43185</v>
      </c>
      <c r="B102" s="5">
        <v>85</v>
      </c>
      <c r="C102" s="6">
        <v>1128526</v>
      </c>
      <c r="D102" s="6">
        <v>0</v>
      </c>
      <c r="E102" s="6">
        <f t="shared" si="2"/>
        <v>1128526</v>
      </c>
      <c r="F102" s="6">
        <f t="shared" si="3"/>
        <v>9885142</v>
      </c>
      <c r="G102" s="6"/>
      <c r="H102" t="s">
        <v>31</v>
      </c>
    </row>
    <row r="103" spans="1:9" x14ac:dyDescent="0.25">
      <c r="A103" s="4">
        <v>43186</v>
      </c>
      <c r="B103" s="5">
        <v>86</v>
      </c>
      <c r="C103" s="6">
        <v>1327630</v>
      </c>
      <c r="D103" s="6">
        <v>0</v>
      </c>
      <c r="E103" s="6">
        <f t="shared" si="2"/>
        <v>1327630</v>
      </c>
      <c r="F103" s="6">
        <f t="shared" si="3"/>
        <v>9966505.9999998361</v>
      </c>
      <c r="G103" s="6"/>
      <c r="H103" t="s">
        <v>32</v>
      </c>
    </row>
    <row r="104" spans="1:9" x14ac:dyDescent="0.25">
      <c r="A104" s="4">
        <v>43187</v>
      </c>
      <c r="B104" s="5">
        <v>87</v>
      </c>
      <c r="C104" s="6">
        <v>1840095</v>
      </c>
      <c r="D104" s="6">
        <v>0</v>
      </c>
      <c r="E104" s="6">
        <f t="shared" si="2"/>
        <v>1840095</v>
      </c>
      <c r="F104" s="6">
        <f t="shared" si="3"/>
        <v>9774867.9999998361</v>
      </c>
      <c r="G104" s="6"/>
      <c r="H104" t="s">
        <v>33</v>
      </c>
    </row>
    <row r="105" spans="1:9" x14ac:dyDescent="0.25">
      <c r="A105" s="4">
        <v>43188</v>
      </c>
      <c r="B105" s="5">
        <v>88</v>
      </c>
      <c r="C105" s="6">
        <v>1290520</v>
      </c>
      <c r="D105" s="6">
        <v>0</v>
      </c>
      <c r="E105" s="6">
        <f t="shared" si="2"/>
        <v>1290520</v>
      </c>
      <c r="F105" s="6">
        <f t="shared" si="3"/>
        <v>9179198.9999998361</v>
      </c>
      <c r="G105" s="6"/>
      <c r="H105" t="s">
        <v>34</v>
      </c>
    </row>
    <row r="106" spans="1:9" x14ac:dyDescent="0.25">
      <c r="A106" s="4">
        <v>43189</v>
      </c>
      <c r="B106" s="5">
        <v>89</v>
      </c>
      <c r="C106" s="6">
        <v>1214313</v>
      </c>
      <c r="D106" s="6">
        <v>0</v>
      </c>
      <c r="E106" s="6">
        <f t="shared" si="2"/>
        <v>1214313</v>
      </c>
      <c r="F106" s="6">
        <f t="shared" si="3"/>
        <v>11051939.999999836</v>
      </c>
      <c r="G106" s="6"/>
      <c r="H106" t="s">
        <v>35</v>
      </c>
    </row>
    <row r="107" spans="1:9" x14ac:dyDescent="0.25">
      <c r="A107" s="4">
        <v>43190</v>
      </c>
      <c r="B107" s="5">
        <v>90</v>
      </c>
      <c r="C107" s="6">
        <v>1602497</v>
      </c>
      <c r="D107" s="6">
        <v>0</v>
      </c>
      <c r="E107" s="6">
        <f t="shared" si="2"/>
        <v>1602497</v>
      </c>
      <c r="F107" s="6">
        <f>SUM(E107:E113)</f>
        <v>11281091.999999836</v>
      </c>
      <c r="G107" s="6">
        <f>SUM(E101:E107)</f>
        <v>9651503</v>
      </c>
      <c r="H107" t="s">
        <v>36</v>
      </c>
      <c r="I107" t="s">
        <v>24</v>
      </c>
    </row>
    <row r="108" spans="1:9" x14ac:dyDescent="0.25">
      <c r="A108" s="17">
        <v>43191</v>
      </c>
      <c r="B108" s="18">
        <v>91</v>
      </c>
      <c r="C108" s="19">
        <v>1481561</v>
      </c>
      <c r="D108" s="19">
        <f>'Farm Well Tracking'!K5</f>
        <v>0</v>
      </c>
      <c r="E108" s="19">
        <f t="shared" si="2"/>
        <v>1481561</v>
      </c>
      <c r="F108" s="19">
        <f t="shared" si="3"/>
        <v>11138288.999999836</v>
      </c>
      <c r="G108" s="19"/>
      <c r="H108" s="20" t="s">
        <v>37</v>
      </c>
      <c r="I108" s="20"/>
    </row>
    <row r="109" spans="1:9" x14ac:dyDescent="0.25">
      <c r="A109" s="17">
        <v>43192</v>
      </c>
      <c r="B109" s="18">
        <v>92</v>
      </c>
      <c r="C109" s="19">
        <v>1209889.9999998363</v>
      </c>
      <c r="D109" s="19">
        <f>'Farm Well Tracking'!K6</f>
        <v>0</v>
      </c>
      <c r="E109" s="19">
        <f t="shared" si="2"/>
        <v>1209889.9999998363</v>
      </c>
      <c r="F109" s="19">
        <f t="shared" si="3"/>
        <v>11154588.999999836</v>
      </c>
      <c r="G109" s="19"/>
      <c r="H109" s="20" t="s">
        <v>31</v>
      </c>
      <c r="I109" s="20"/>
    </row>
    <row r="110" spans="1:9" x14ac:dyDescent="0.25">
      <c r="A110" s="17">
        <v>43193</v>
      </c>
      <c r="B110" s="18">
        <v>93</v>
      </c>
      <c r="C110" s="19">
        <v>1135992</v>
      </c>
      <c r="D110" s="19">
        <f>'Farm Well Tracking'!K7</f>
        <v>0</v>
      </c>
      <c r="E110" s="19">
        <f t="shared" si="2"/>
        <v>1135992</v>
      </c>
      <c r="F110" s="19">
        <f t="shared" si="3"/>
        <v>11389036</v>
      </c>
      <c r="G110" s="19"/>
      <c r="H110" s="20" t="s">
        <v>32</v>
      </c>
      <c r="I110" s="20"/>
    </row>
    <row r="111" spans="1:9" x14ac:dyDescent="0.25">
      <c r="A111" s="17">
        <v>43194</v>
      </c>
      <c r="B111" s="18">
        <v>94</v>
      </c>
      <c r="C111" s="19">
        <v>1244426</v>
      </c>
      <c r="D111" s="19">
        <f>'Farm Well Tracking'!K8</f>
        <v>0</v>
      </c>
      <c r="E111" s="19">
        <f t="shared" si="2"/>
        <v>1244426</v>
      </c>
      <c r="F111" s="19">
        <f t="shared" si="3"/>
        <v>11422065</v>
      </c>
      <c r="G111" s="19"/>
      <c r="H111" s="20" t="s">
        <v>33</v>
      </c>
      <c r="I111" s="20"/>
    </row>
    <row r="112" spans="1:9" x14ac:dyDescent="0.25">
      <c r="A112" s="17">
        <v>43195</v>
      </c>
      <c r="B112" s="18">
        <v>95</v>
      </c>
      <c r="C112" s="19">
        <v>3163261</v>
      </c>
      <c r="D112" s="19">
        <f>'Farm Well Tracking'!K9</f>
        <v>0</v>
      </c>
      <c r="E112" s="19">
        <f t="shared" si="2"/>
        <v>3163261</v>
      </c>
      <c r="F112" s="19">
        <f t="shared" si="3"/>
        <v>12565912.000000026</v>
      </c>
      <c r="G112" s="19"/>
      <c r="H112" s="20" t="s">
        <v>34</v>
      </c>
      <c r="I112" s="20"/>
    </row>
    <row r="113" spans="1:9" x14ac:dyDescent="0.25">
      <c r="A113" s="17">
        <v>43196</v>
      </c>
      <c r="B113" s="18">
        <v>96</v>
      </c>
      <c r="C113" s="19">
        <v>1443465</v>
      </c>
      <c r="D113" s="19">
        <f>'Farm Well Tracking'!K10</f>
        <v>0</v>
      </c>
      <c r="E113" s="19">
        <f t="shared" si="2"/>
        <v>1443465</v>
      </c>
      <c r="F113" s="19">
        <f t="shared" si="3"/>
        <v>10350409.000000026</v>
      </c>
      <c r="G113" s="19"/>
      <c r="H113" s="20" t="s">
        <v>35</v>
      </c>
      <c r="I113" s="20"/>
    </row>
    <row r="114" spans="1:9" x14ac:dyDescent="0.25">
      <c r="A114" s="17">
        <v>43197</v>
      </c>
      <c r="B114" s="18">
        <v>97</v>
      </c>
      <c r="C114" s="19">
        <v>1459694</v>
      </c>
      <c r="D114" s="19">
        <f>'Farm Well Tracking'!K11</f>
        <v>0</v>
      </c>
      <c r="E114" s="19">
        <f t="shared" si="2"/>
        <v>1459694</v>
      </c>
      <c r="F114" s="19">
        <f t="shared" si="3"/>
        <v>10442647.999999981</v>
      </c>
      <c r="G114" s="19">
        <f>SUM(E108:E114)</f>
        <v>11138288.999999836</v>
      </c>
      <c r="H114" s="20" t="s">
        <v>36</v>
      </c>
      <c r="I114" s="20" t="s">
        <v>25</v>
      </c>
    </row>
    <row r="115" spans="1:9" x14ac:dyDescent="0.25">
      <c r="A115" s="17">
        <v>43198</v>
      </c>
      <c r="B115" s="18">
        <v>98</v>
      </c>
      <c r="C115" s="19">
        <v>1497861</v>
      </c>
      <c r="D115" s="19">
        <f>'Farm Well Tracking'!K12</f>
        <v>0</v>
      </c>
      <c r="E115" s="19">
        <f t="shared" si="2"/>
        <v>1497861</v>
      </c>
      <c r="F115" s="19">
        <f t="shared" si="3"/>
        <v>10929576.000000183</v>
      </c>
      <c r="G115" s="19"/>
      <c r="H115" s="20" t="s">
        <v>37</v>
      </c>
      <c r="I115" s="20"/>
    </row>
    <row r="116" spans="1:9" x14ac:dyDescent="0.25">
      <c r="A116" s="17">
        <v>43199</v>
      </c>
      <c r="B116" s="18">
        <v>99</v>
      </c>
      <c r="C116" s="19">
        <v>1444337</v>
      </c>
      <c r="D116" s="19">
        <f>'Farm Well Tracking'!K13</f>
        <v>0</v>
      </c>
      <c r="E116" s="19">
        <f t="shared" si="2"/>
        <v>1444337</v>
      </c>
      <c r="F116" s="19">
        <f t="shared" si="3"/>
        <v>12315365.000000075</v>
      </c>
      <c r="G116" s="19"/>
      <c r="H116" s="20" t="s">
        <v>31</v>
      </c>
      <c r="I116" s="20"/>
    </row>
    <row r="117" spans="1:9" x14ac:dyDescent="0.25">
      <c r="A117" s="17">
        <v>43200</v>
      </c>
      <c r="B117" s="18">
        <v>100</v>
      </c>
      <c r="C117" s="19">
        <v>1169021</v>
      </c>
      <c r="D117" s="19">
        <f>'Farm Well Tracking'!K14</f>
        <v>0</v>
      </c>
      <c r="E117" s="19">
        <f t="shared" si="2"/>
        <v>1169021</v>
      </c>
      <c r="F117" s="19">
        <f t="shared" si="3"/>
        <v>12543303.000000173</v>
      </c>
      <c r="G117" s="19"/>
      <c r="H117" s="20" t="s">
        <v>32</v>
      </c>
      <c r="I117" s="20"/>
    </row>
    <row r="118" spans="1:9" x14ac:dyDescent="0.25">
      <c r="A118" s="17">
        <v>43201</v>
      </c>
      <c r="B118" s="18">
        <v>101</v>
      </c>
      <c r="C118" s="19">
        <v>2388273.000000027</v>
      </c>
      <c r="D118" s="19">
        <f>'Farm Well Tracking'!K15</f>
        <v>0</v>
      </c>
      <c r="E118" s="19">
        <f t="shared" si="2"/>
        <v>2388273.000000027</v>
      </c>
      <c r="F118" s="19">
        <f t="shared" si="3"/>
        <v>13577246.000000009</v>
      </c>
      <c r="G118" s="19"/>
      <c r="H118" s="20" t="s">
        <v>33</v>
      </c>
      <c r="I118" s="20"/>
    </row>
    <row r="119" spans="1:9" x14ac:dyDescent="0.25">
      <c r="A119" s="17">
        <v>43202</v>
      </c>
      <c r="B119" s="18">
        <v>102</v>
      </c>
      <c r="C119" s="19">
        <v>947758</v>
      </c>
      <c r="D119" s="19">
        <f>'Farm Well Tracking'!K16</f>
        <v>0</v>
      </c>
      <c r="E119" s="19">
        <f t="shared" si="2"/>
        <v>947758</v>
      </c>
      <c r="F119" s="19">
        <f t="shared" si="3"/>
        <v>13101424.000000101</v>
      </c>
      <c r="G119" s="19"/>
      <c r="H119" s="20" t="s">
        <v>34</v>
      </c>
      <c r="I119" s="20"/>
    </row>
    <row r="120" spans="1:9" x14ac:dyDescent="0.25">
      <c r="A120" s="17">
        <v>43203</v>
      </c>
      <c r="B120" s="18">
        <v>103</v>
      </c>
      <c r="C120" s="19">
        <v>1535703.9999999544</v>
      </c>
      <c r="D120" s="19">
        <f>'Farm Well Tracking'!K17</f>
        <v>0</v>
      </c>
      <c r="E120" s="19">
        <f t="shared" si="2"/>
        <v>1535703.9999999544</v>
      </c>
      <c r="F120" s="19">
        <f t="shared" si="3"/>
        <v>14277620.000000009</v>
      </c>
      <c r="G120" s="19"/>
      <c r="H120" s="20" t="s">
        <v>35</v>
      </c>
      <c r="I120" s="20"/>
    </row>
    <row r="121" spans="1:9" x14ac:dyDescent="0.25">
      <c r="A121" s="17">
        <v>43204</v>
      </c>
      <c r="B121" s="18">
        <v>104</v>
      </c>
      <c r="C121" s="19">
        <v>1946622.0000002002</v>
      </c>
      <c r="D121" s="19">
        <f>'Farm Well Tracking'!K18</f>
        <v>0</v>
      </c>
      <c r="E121" s="19">
        <f t="shared" si="2"/>
        <v>1946622.0000002002</v>
      </c>
      <c r="F121" s="19">
        <f t="shared" si="3"/>
        <v>14954615.000000054</v>
      </c>
      <c r="G121" s="19">
        <f>SUM(E115:E121)</f>
        <v>10929576.000000183</v>
      </c>
      <c r="H121" s="20" t="s">
        <v>36</v>
      </c>
      <c r="I121" s="20" t="s">
        <v>26</v>
      </c>
    </row>
    <row r="122" spans="1:9" x14ac:dyDescent="0.25">
      <c r="A122" s="17">
        <v>43205</v>
      </c>
      <c r="B122" s="18">
        <v>105</v>
      </c>
      <c r="C122" s="19">
        <v>2883649.999999891</v>
      </c>
      <c r="D122" s="19">
        <f>'Farm Well Tracking'!K19</f>
        <v>0</v>
      </c>
      <c r="E122" s="19">
        <f t="shared" si="2"/>
        <v>2883649.999999891</v>
      </c>
      <c r="F122" s="19">
        <f t="shared" si="3"/>
        <v>15691526.99999979</v>
      </c>
      <c r="G122" s="19"/>
      <c r="H122" s="20" t="s">
        <v>37</v>
      </c>
      <c r="I122" s="20"/>
    </row>
    <row r="123" spans="1:9" x14ac:dyDescent="0.25">
      <c r="A123" s="17">
        <v>43206</v>
      </c>
      <c r="B123" s="18">
        <v>106</v>
      </c>
      <c r="C123" s="19">
        <v>1672275.0000001001</v>
      </c>
      <c r="D123" s="19">
        <f>'Farm Well Tracking'!K20</f>
        <v>0</v>
      </c>
      <c r="E123" s="19">
        <f t="shared" si="2"/>
        <v>1672275.0000001001</v>
      </c>
      <c r="F123" s="19">
        <f t="shared" si="3"/>
        <v>15698998.000000089</v>
      </c>
      <c r="G123" s="19"/>
      <c r="H123" s="20" t="s">
        <v>31</v>
      </c>
      <c r="I123" s="20"/>
    </row>
    <row r="124" spans="1:9" x14ac:dyDescent="0.25">
      <c r="A124" s="17">
        <v>43207</v>
      </c>
      <c r="B124" s="18">
        <v>107</v>
      </c>
      <c r="C124" s="19">
        <v>2202963.9999998361</v>
      </c>
      <c r="D124" s="19">
        <f>'Farm Well Tracking'!K21</f>
        <v>0</v>
      </c>
      <c r="E124" s="19">
        <f t="shared" si="2"/>
        <v>2202963.9999998361</v>
      </c>
      <c r="F124" s="19">
        <f t="shared" si="3"/>
        <v>16762490.999999834</v>
      </c>
      <c r="G124" s="19"/>
      <c r="H124" s="20" t="s">
        <v>32</v>
      </c>
      <c r="I124" s="20"/>
    </row>
    <row r="125" spans="1:9" x14ac:dyDescent="0.25">
      <c r="A125" s="17">
        <v>43208</v>
      </c>
      <c r="B125" s="18">
        <v>108</v>
      </c>
      <c r="C125" s="19">
        <v>1912451.0000001183</v>
      </c>
      <c r="D125" s="19">
        <f>'Farm Well Tracking'!K22</f>
        <v>0</v>
      </c>
      <c r="E125" s="19">
        <f t="shared" si="2"/>
        <v>1912451.0000001183</v>
      </c>
      <c r="F125" s="19">
        <f t="shared" si="3"/>
        <v>18162459.000000134</v>
      </c>
      <c r="G125" s="19"/>
      <c r="H125" s="20" t="s">
        <v>33</v>
      </c>
      <c r="I125" s="20"/>
    </row>
    <row r="126" spans="1:9" x14ac:dyDescent="0.25">
      <c r="A126" s="17">
        <v>43209</v>
      </c>
      <c r="B126" s="18">
        <v>109</v>
      </c>
      <c r="C126" s="19">
        <v>2123953.9999999087</v>
      </c>
      <c r="D126" s="19">
        <f>'Farm Well Tracking'!K23</f>
        <v>0</v>
      </c>
      <c r="E126" s="19">
        <f t="shared" si="2"/>
        <v>2123953.9999999087</v>
      </c>
      <c r="F126" s="19">
        <f t="shared" si="3"/>
        <v>21023561.999999877</v>
      </c>
      <c r="G126" s="19"/>
      <c r="H126" s="20" t="s">
        <v>34</v>
      </c>
      <c r="I126" s="20"/>
    </row>
    <row r="127" spans="1:9" x14ac:dyDescent="0.25">
      <c r="A127" s="17">
        <v>43210</v>
      </c>
      <c r="B127" s="18">
        <v>110</v>
      </c>
      <c r="C127" s="19">
        <v>2212699</v>
      </c>
      <c r="D127" s="19">
        <f>'Farm Well Tracking'!K24</f>
        <v>0</v>
      </c>
      <c r="E127" s="19">
        <f t="shared" si="2"/>
        <v>2212699</v>
      </c>
      <c r="F127" s="19">
        <f t="shared" si="3"/>
        <v>24724382.000000022</v>
      </c>
      <c r="G127" s="19"/>
      <c r="H127" s="20" t="s">
        <v>35</v>
      </c>
      <c r="I127" s="20"/>
    </row>
    <row r="128" spans="1:9" x14ac:dyDescent="0.25">
      <c r="A128" s="17">
        <v>43211</v>
      </c>
      <c r="B128" s="18">
        <v>111</v>
      </c>
      <c r="C128" s="19">
        <v>2683533.9999999367</v>
      </c>
      <c r="D128" s="19">
        <f>'Farm Well Tracking'!K25</f>
        <v>0</v>
      </c>
      <c r="E128" s="19">
        <f t="shared" si="2"/>
        <v>2683533.9999999367</v>
      </c>
      <c r="F128" s="19">
        <f t="shared" si="3"/>
        <v>27946470.999999978</v>
      </c>
      <c r="G128" s="19">
        <f>SUM(E122:E128)</f>
        <v>15691526.99999979</v>
      </c>
      <c r="H128" s="20" t="s">
        <v>36</v>
      </c>
      <c r="I128" s="20" t="s">
        <v>27</v>
      </c>
    </row>
    <row r="129" spans="1:9" x14ac:dyDescent="0.25">
      <c r="A129" s="17">
        <v>43212</v>
      </c>
      <c r="B129" s="18">
        <v>112</v>
      </c>
      <c r="C129" s="19">
        <v>2891121.0000001909</v>
      </c>
      <c r="D129" s="19">
        <f>'Farm Well Tracking'!K26</f>
        <v>0</v>
      </c>
      <c r="E129" s="19">
        <f t="shared" si="2"/>
        <v>2891121.0000001909</v>
      </c>
      <c r="F129" s="19">
        <f t="shared" si="3"/>
        <v>30923886.999999996</v>
      </c>
      <c r="G129" s="19"/>
      <c r="H129" s="20" t="s">
        <v>37</v>
      </c>
      <c r="I129" s="20"/>
    </row>
    <row r="130" spans="1:9" x14ac:dyDescent="0.25">
      <c r="A130" s="17">
        <v>43213</v>
      </c>
      <c r="B130" s="18">
        <v>113</v>
      </c>
      <c r="C130" s="19">
        <v>2735767.9999998454</v>
      </c>
      <c r="D130" s="19">
        <f>'Farm Well Tracking'!K27</f>
        <v>0</v>
      </c>
      <c r="E130" s="19">
        <f t="shared" si="2"/>
        <v>2735767.9999998454</v>
      </c>
      <c r="F130" s="19">
        <f t="shared" si="3"/>
        <v>33123037.999999844</v>
      </c>
      <c r="G130" s="19"/>
      <c r="H130" s="20" t="s">
        <v>31</v>
      </c>
      <c r="I130" s="20"/>
    </row>
    <row r="131" spans="1:9" x14ac:dyDescent="0.25">
      <c r="A131" s="17">
        <v>43214</v>
      </c>
      <c r="B131" s="18">
        <v>114</v>
      </c>
      <c r="C131" s="19">
        <v>3602932.0000001364</v>
      </c>
      <c r="D131" s="19">
        <f>'Farm Well Tracking'!K28</f>
        <v>0</v>
      </c>
      <c r="E131" s="19">
        <f t="shared" si="2"/>
        <v>3602932.0000001364</v>
      </c>
      <c r="F131" s="19">
        <f t="shared" si="3"/>
        <v>35947534.99999997</v>
      </c>
      <c r="G131" s="19"/>
      <c r="H131" s="20" t="s">
        <v>32</v>
      </c>
      <c r="I131" s="20"/>
    </row>
    <row r="132" spans="1:9" x14ac:dyDescent="0.25">
      <c r="A132" s="17">
        <v>43215</v>
      </c>
      <c r="B132" s="18">
        <v>115</v>
      </c>
      <c r="C132" s="19">
        <v>3923553.9999998584</v>
      </c>
      <c r="D132" s="19">
        <f>'Farm Well Tracking'!K29</f>
        <v>850000</v>
      </c>
      <c r="E132" s="19">
        <f t="shared" si="2"/>
        <v>4773553.9999998584</v>
      </c>
      <c r="F132" s="19">
        <f t="shared" si="3"/>
        <v>38749706</v>
      </c>
      <c r="G132" s="19"/>
      <c r="H132" s="20" t="s">
        <v>33</v>
      </c>
      <c r="I132" s="20"/>
    </row>
    <row r="133" spans="1:9" x14ac:dyDescent="0.25">
      <c r="A133" s="17">
        <v>43216</v>
      </c>
      <c r="B133" s="18">
        <v>116</v>
      </c>
      <c r="C133" s="19">
        <v>4534774.000000054</v>
      </c>
      <c r="D133" s="19">
        <f>'Farm Well Tracking'!K30</f>
        <v>1290000</v>
      </c>
      <c r="E133" s="19">
        <f t="shared" si="2"/>
        <v>5824774.000000054</v>
      </c>
      <c r="F133" s="19">
        <f t="shared" si="3"/>
        <v>40262205.999999955</v>
      </c>
      <c r="G133" s="19"/>
      <c r="H133" s="20" t="s">
        <v>34</v>
      </c>
      <c r="I133" s="20"/>
    </row>
    <row r="134" spans="1:9" x14ac:dyDescent="0.25">
      <c r="A134" s="17">
        <v>43217</v>
      </c>
      <c r="B134" s="18">
        <v>117</v>
      </c>
      <c r="C134" s="19">
        <v>4184787.9999999544</v>
      </c>
      <c r="D134" s="19">
        <f>'Farm Well Tracking'!K31</f>
        <v>1250000</v>
      </c>
      <c r="E134" s="19">
        <f t="shared" si="2"/>
        <v>5434787.9999999544</v>
      </c>
      <c r="F134" s="19">
        <f t="shared" si="3"/>
        <v>41506500.000000045</v>
      </c>
      <c r="G134" s="19"/>
      <c r="H134" s="20" t="s">
        <v>35</v>
      </c>
      <c r="I134" s="20"/>
    </row>
    <row r="135" spans="1:9" x14ac:dyDescent="0.25">
      <c r="A135" s="17">
        <v>43218</v>
      </c>
      <c r="B135" s="18">
        <v>118</v>
      </c>
      <c r="C135" s="19">
        <v>4300949.9999999544</v>
      </c>
      <c r="D135" s="19">
        <f>'Farm Well Tracking'!K32</f>
        <v>1360000</v>
      </c>
      <c r="E135" s="19">
        <f t="shared" si="2"/>
        <v>5660949.9999999544</v>
      </c>
      <c r="F135" s="19">
        <f t="shared" si="3"/>
        <v>42610711.99999994</v>
      </c>
      <c r="G135" s="19">
        <f>SUM(E129:E135)</f>
        <v>30923886.999999996</v>
      </c>
      <c r="H135" s="20" t="s">
        <v>36</v>
      </c>
      <c r="I135" s="20" t="s">
        <v>28</v>
      </c>
    </row>
    <row r="136" spans="1:9" x14ac:dyDescent="0.25">
      <c r="A136" s="17">
        <v>43219</v>
      </c>
      <c r="B136" s="18">
        <v>119</v>
      </c>
      <c r="C136" s="19">
        <v>3830272.0000000363</v>
      </c>
      <c r="D136" s="19">
        <f>'Farm Well Tracking'!K33</f>
        <v>1260000</v>
      </c>
      <c r="E136" s="19">
        <f t="shared" si="2"/>
        <v>5090272.0000000363</v>
      </c>
      <c r="F136" s="19">
        <f t="shared" si="3"/>
        <v>43852762.000000015</v>
      </c>
      <c r="G136" s="19"/>
      <c r="H136" s="20" t="s">
        <v>37</v>
      </c>
      <c r="I136" s="20"/>
    </row>
    <row r="137" spans="1:9" x14ac:dyDescent="0.25">
      <c r="A137" s="17">
        <v>43220</v>
      </c>
      <c r="B137" s="18">
        <v>120</v>
      </c>
      <c r="C137" s="19">
        <v>4210264.999999973</v>
      </c>
      <c r="D137" s="19">
        <f>'Farm Well Tracking'!K34</f>
        <v>1350000</v>
      </c>
      <c r="E137" s="19">
        <f t="shared" si="2"/>
        <v>5560264.999999973</v>
      </c>
      <c r="F137" s="19">
        <f t="shared" si="3"/>
        <v>46594803.00000006</v>
      </c>
      <c r="G137" s="19"/>
      <c r="H137" s="20" t="s">
        <v>31</v>
      </c>
      <c r="I137" s="20"/>
    </row>
    <row r="138" spans="1:9" x14ac:dyDescent="0.25">
      <c r="A138" s="17">
        <v>43221</v>
      </c>
      <c r="B138" s="18">
        <v>121</v>
      </c>
      <c r="C138" s="19">
        <v>5045103.0000001639</v>
      </c>
      <c r="D138" s="19">
        <f>'Farm Well Tracking'!K35</f>
        <v>1360000</v>
      </c>
      <c r="E138" s="19">
        <f t="shared" si="2"/>
        <v>6405103.0000001639</v>
      </c>
      <c r="F138" s="19">
        <f t="shared" si="3"/>
        <v>47994924.000000201</v>
      </c>
      <c r="G138" s="19"/>
      <c r="H138" s="20" t="s">
        <v>32</v>
      </c>
      <c r="I138" s="20"/>
    </row>
    <row r="139" spans="1:9" x14ac:dyDescent="0.25">
      <c r="A139" s="17">
        <v>43222</v>
      </c>
      <c r="B139" s="18">
        <v>122</v>
      </c>
      <c r="C139" s="19">
        <v>4936053.9999998184</v>
      </c>
      <c r="D139" s="19">
        <f>'Farm Well Tracking'!K36</f>
        <v>1350000</v>
      </c>
      <c r="E139" s="19">
        <f t="shared" si="2"/>
        <v>6286053.9999998184</v>
      </c>
      <c r="F139" s="19">
        <f t="shared" si="3"/>
        <v>50273209.999999821</v>
      </c>
      <c r="G139" s="19"/>
      <c r="H139" s="20" t="s">
        <v>33</v>
      </c>
      <c r="I139" s="20"/>
    </row>
    <row r="140" spans="1:9" x14ac:dyDescent="0.25">
      <c r="A140" s="17">
        <v>43223</v>
      </c>
      <c r="B140" s="18">
        <v>123</v>
      </c>
      <c r="C140" s="19">
        <v>5659068.0000001453</v>
      </c>
      <c r="D140" s="19">
        <f>'Farm Well Tracking'!K37</f>
        <v>1410000</v>
      </c>
      <c r="E140" s="19">
        <f t="shared" si="2"/>
        <v>7069068.0000001453</v>
      </c>
      <c r="F140" s="19">
        <f t="shared" si="3"/>
        <v>50563541.000000104</v>
      </c>
      <c r="G140" s="19"/>
      <c r="H140" s="20" t="s">
        <v>34</v>
      </c>
      <c r="I140" s="20"/>
    </row>
    <row r="141" spans="1:9" x14ac:dyDescent="0.25">
      <c r="A141" s="17">
        <v>43224</v>
      </c>
      <c r="B141" s="18">
        <v>124</v>
      </c>
      <c r="C141" s="19">
        <v>5168999.9999998547</v>
      </c>
      <c r="D141" s="19">
        <f>'Farm Well Tracking'!K38</f>
        <v>1370000</v>
      </c>
      <c r="E141" s="19">
        <f t="shared" si="2"/>
        <v>6538999.9999998547</v>
      </c>
      <c r="F141" s="19">
        <f t="shared" si="3"/>
        <v>48841875.000000119</v>
      </c>
      <c r="G141" s="19"/>
      <c r="H141" s="20" t="s">
        <v>35</v>
      </c>
      <c r="I141" s="20"/>
    </row>
    <row r="142" spans="1:9" x14ac:dyDescent="0.25">
      <c r="A142" s="17">
        <v>43225</v>
      </c>
      <c r="B142" s="18">
        <v>125</v>
      </c>
      <c r="C142" s="19">
        <v>5363000.000000027</v>
      </c>
      <c r="D142" s="19">
        <f>'Farm Well Tracking'!K39</f>
        <v>1540000</v>
      </c>
      <c r="E142" s="19">
        <f t="shared" si="2"/>
        <v>6903000.000000027</v>
      </c>
      <c r="F142" s="19">
        <f t="shared" si="3"/>
        <v>47160880.000000179</v>
      </c>
      <c r="G142" s="19">
        <f>SUM(E136:E142)</f>
        <v>43852762.000000015</v>
      </c>
      <c r="H142" s="20" t="s">
        <v>36</v>
      </c>
      <c r="I142" s="20" t="s">
        <v>29</v>
      </c>
    </row>
    <row r="143" spans="1:9" x14ac:dyDescent="0.25">
      <c r="A143" s="17">
        <v>43226</v>
      </c>
      <c r="B143" s="18">
        <v>126</v>
      </c>
      <c r="C143" s="19">
        <v>6442313.0000000726</v>
      </c>
      <c r="D143" s="19">
        <f>'Farm Well Tracking'!K40</f>
        <v>1390000</v>
      </c>
      <c r="E143" s="19">
        <f t="shared" si="2"/>
        <v>7832313.0000000726</v>
      </c>
      <c r="F143" s="19">
        <f t="shared" si="3"/>
        <v>44673764.000000104</v>
      </c>
      <c r="G143" s="19"/>
      <c r="H143" s="20" t="s">
        <v>37</v>
      </c>
      <c r="I143" s="20"/>
    </row>
    <row r="144" spans="1:9" x14ac:dyDescent="0.25">
      <c r="A144" s="17">
        <v>43227</v>
      </c>
      <c r="B144" s="18">
        <v>127</v>
      </c>
      <c r="C144" s="19">
        <v>5540386.0000001173</v>
      </c>
      <c r="D144" s="19">
        <f>'Farm Well Tracking'!K41</f>
        <v>1420000</v>
      </c>
      <c r="E144" s="19">
        <f t="shared" si="2"/>
        <v>6960386.0000001173</v>
      </c>
      <c r="F144" s="19">
        <f t="shared" si="3"/>
        <v>41581804</v>
      </c>
      <c r="G144" s="19"/>
      <c r="H144" s="20" t="s">
        <v>31</v>
      </c>
      <c r="I144" s="20"/>
    </row>
    <row r="145" spans="1:9" x14ac:dyDescent="0.25">
      <c r="A145" s="17">
        <v>43228</v>
      </c>
      <c r="B145" s="18">
        <v>128</v>
      </c>
      <c r="C145" s="19">
        <v>7333388.9999997793</v>
      </c>
      <c r="D145" s="19">
        <f>'Farm Well Tracking'!K42</f>
        <v>1350000</v>
      </c>
      <c r="E145" s="19">
        <f t="shared" si="2"/>
        <v>8683388.9999997802</v>
      </c>
      <c r="F145" s="19">
        <f t="shared" si="3"/>
        <v>39423543.999999799</v>
      </c>
      <c r="G145" s="19"/>
      <c r="H145" s="20" t="s">
        <v>32</v>
      </c>
      <c r="I145" s="20"/>
    </row>
    <row r="146" spans="1:9" x14ac:dyDescent="0.25">
      <c r="A146" s="17">
        <v>43229</v>
      </c>
      <c r="B146" s="18">
        <v>129</v>
      </c>
      <c r="C146" s="19">
        <v>5976385.000000108</v>
      </c>
      <c r="D146" s="19">
        <f>'Farm Well Tracking'!K43</f>
        <v>600000</v>
      </c>
      <c r="E146" s="19">
        <f t="shared" si="2"/>
        <v>6576385.000000108</v>
      </c>
      <c r="F146" s="19">
        <f t="shared" si="3"/>
        <v>37034357.000000298</v>
      </c>
      <c r="G146" s="19"/>
      <c r="H146" s="20" t="s">
        <v>33</v>
      </c>
      <c r="I146" s="20"/>
    </row>
    <row r="147" spans="1:9" x14ac:dyDescent="0.25">
      <c r="A147" s="17">
        <v>43230</v>
      </c>
      <c r="B147" s="18">
        <v>130</v>
      </c>
      <c r="C147" s="19">
        <v>5347402.0000001648</v>
      </c>
      <c r="D147" s="19">
        <f>'Farm Well Tracking'!K44</f>
        <v>0</v>
      </c>
      <c r="E147" s="19">
        <f t="shared" ref="E147:E210" si="4">C147+D147</f>
        <v>5347402.0000001648</v>
      </c>
      <c r="F147" s="19">
        <f t="shared" si="3"/>
        <v>35869997.000000201</v>
      </c>
      <c r="G147" s="19"/>
      <c r="H147" s="20" t="s">
        <v>34</v>
      </c>
      <c r="I147" s="20"/>
    </row>
    <row r="148" spans="1:9" x14ac:dyDescent="0.25">
      <c r="A148" s="17">
        <v>43231</v>
      </c>
      <c r="B148" s="18">
        <v>131</v>
      </c>
      <c r="C148" s="19">
        <v>4858004.9999999143</v>
      </c>
      <c r="D148" s="19">
        <f>'Farm Well Tracking'!K45</f>
        <v>0</v>
      </c>
      <c r="E148" s="19">
        <f t="shared" si="4"/>
        <v>4858004.9999999143</v>
      </c>
      <c r="F148" s="19">
        <f t="shared" ref="F148:F211" si="5">SUM(E148:E154)</f>
        <v>36444496.999999695</v>
      </c>
      <c r="G148" s="19"/>
      <c r="H148" s="20" t="s">
        <v>35</v>
      </c>
      <c r="I148" s="20"/>
    </row>
    <row r="149" spans="1:9" x14ac:dyDescent="0.25">
      <c r="A149" s="17">
        <v>43232</v>
      </c>
      <c r="B149" s="18">
        <v>132</v>
      </c>
      <c r="C149" s="19">
        <v>4415883.9999999367</v>
      </c>
      <c r="D149" s="19">
        <f>'Farm Well Tracking'!K46</f>
        <v>0</v>
      </c>
      <c r="E149" s="19">
        <f t="shared" si="4"/>
        <v>4415883.9999999367</v>
      </c>
      <c r="F149" s="19">
        <f t="shared" si="5"/>
        <v>36701832.999999769</v>
      </c>
      <c r="G149" s="19">
        <f>SUM(E143:E149)</f>
        <v>44673764.000000104</v>
      </c>
      <c r="H149" s="20" t="s">
        <v>36</v>
      </c>
      <c r="I149" s="20" t="s">
        <v>46</v>
      </c>
    </row>
    <row r="150" spans="1:9" x14ac:dyDescent="0.25">
      <c r="A150" s="17">
        <v>43233</v>
      </c>
      <c r="B150" s="18">
        <v>133</v>
      </c>
      <c r="C150" s="19">
        <v>4740352.9999999795</v>
      </c>
      <c r="D150" s="19">
        <f>'Farm Well Tracking'!K47</f>
        <v>0</v>
      </c>
      <c r="E150" s="19">
        <f t="shared" si="4"/>
        <v>4740352.9999999795</v>
      </c>
      <c r="F150" s="19">
        <f t="shared" si="5"/>
        <v>39292418.999999963</v>
      </c>
      <c r="G150" s="19"/>
      <c r="H150" s="20" t="s">
        <v>37</v>
      </c>
      <c r="I150" s="20"/>
    </row>
    <row r="151" spans="1:9" x14ac:dyDescent="0.25">
      <c r="A151" s="17">
        <v>43234</v>
      </c>
      <c r="B151" s="18">
        <v>134</v>
      </c>
      <c r="C151" s="19">
        <v>4802125.9999999152</v>
      </c>
      <c r="D151" s="19">
        <f>'Farm Well Tracking'!K48</f>
        <v>0</v>
      </c>
      <c r="E151" s="19">
        <f t="shared" si="4"/>
        <v>4802125.9999999152</v>
      </c>
      <c r="F151" s="19">
        <f t="shared" si="5"/>
        <v>40242634.000000045</v>
      </c>
      <c r="G151" s="19"/>
      <c r="H151" s="20" t="s">
        <v>31</v>
      </c>
      <c r="I151" s="20"/>
    </row>
    <row r="152" spans="1:9" x14ac:dyDescent="0.25">
      <c r="A152" s="17">
        <v>43235</v>
      </c>
      <c r="B152" s="18">
        <v>135</v>
      </c>
      <c r="C152" s="19">
        <v>6294202.0000002766</v>
      </c>
      <c r="D152" s="19">
        <f>'Farm Well Tracking'!K49</f>
        <v>0</v>
      </c>
      <c r="E152" s="19">
        <f t="shared" si="4"/>
        <v>6294202.0000002766</v>
      </c>
      <c r="F152" s="19">
        <f t="shared" si="5"/>
        <v>41057213.999999985</v>
      </c>
      <c r="G152" s="19"/>
      <c r="H152" s="20" t="s">
        <v>32</v>
      </c>
      <c r="I152" s="20"/>
    </row>
    <row r="153" spans="1:9" x14ac:dyDescent="0.25">
      <c r="A153" s="17">
        <v>43236</v>
      </c>
      <c r="B153" s="18">
        <v>136</v>
      </c>
      <c r="C153" s="19">
        <v>5412025.0000000205</v>
      </c>
      <c r="D153" s="19">
        <f>'Farm Well Tracking'!K50</f>
        <v>0</v>
      </c>
      <c r="E153" s="19">
        <f t="shared" si="4"/>
        <v>5412025.0000000205</v>
      </c>
      <c r="F153" s="19">
        <f t="shared" si="5"/>
        <v>41623109.00000003</v>
      </c>
      <c r="G153" s="19"/>
      <c r="H153" s="20" t="s">
        <v>33</v>
      </c>
      <c r="I153" s="20"/>
    </row>
    <row r="154" spans="1:9" x14ac:dyDescent="0.25">
      <c r="A154" s="17">
        <v>43237</v>
      </c>
      <c r="B154" s="18">
        <v>137</v>
      </c>
      <c r="C154" s="19">
        <v>5921901.9999996498</v>
      </c>
      <c r="D154" s="19">
        <f>'Farm Well Tracking'!K51</f>
        <v>0</v>
      </c>
      <c r="E154" s="19">
        <f t="shared" si="4"/>
        <v>5921901.9999996498</v>
      </c>
      <c r="F154" s="19">
        <f t="shared" si="5"/>
        <v>43588567.000000045</v>
      </c>
      <c r="G154" s="19"/>
      <c r="H154" s="20" t="s">
        <v>34</v>
      </c>
      <c r="I154" s="20"/>
    </row>
    <row r="155" spans="1:9" x14ac:dyDescent="0.25">
      <c r="A155" s="17">
        <v>43238</v>
      </c>
      <c r="B155" s="18">
        <v>138</v>
      </c>
      <c r="C155" s="19">
        <v>5115340.9999999925</v>
      </c>
      <c r="D155" s="19">
        <f>'Farm Well Tracking'!K52</f>
        <v>0</v>
      </c>
      <c r="E155" s="19">
        <f t="shared" si="4"/>
        <v>5115340.9999999925</v>
      </c>
      <c r="F155" s="19">
        <f t="shared" si="5"/>
        <v>45168600.000000149</v>
      </c>
      <c r="G155" s="19"/>
      <c r="H155" s="20" t="s">
        <v>35</v>
      </c>
      <c r="I155" s="20"/>
    </row>
    <row r="156" spans="1:9" x14ac:dyDescent="0.25">
      <c r="A156" s="17">
        <v>43239</v>
      </c>
      <c r="B156" s="18">
        <v>139</v>
      </c>
      <c r="C156" s="19">
        <v>7006470.0000001295</v>
      </c>
      <c r="D156" s="19">
        <f>'Farm Well Tracking'!K53</f>
        <v>0</v>
      </c>
      <c r="E156" s="19">
        <f t="shared" si="4"/>
        <v>7006470.0000001295</v>
      </c>
      <c r="F156" s="19">
        <f t="shared" si="5"/>
        <v>45242648.000000328</v>
      </c>
      <c r="G156" s="19">
        <f>SUM(E150:E156)</f>
        <v>39292418.999999963</v>
      </c>
      <c r="H156" s="20" t="s">
        <v>36</v>
      </c>
      <c r="I156" s="20" t="s">
        <v>47</v>
      </c>
    </row>
    <row r="157" spans="1:9" x14ac:dyDescent="0.25">
      <c r="A157" s="17">
        <v>43240</v>
      </c>
      <c r="B157" s="18">
        <v>140</v>
      </c>
      <c r="C157" s="19">
        <v>5690568.0000000577</v>
      </c>
      <c r="D157" s="19">
        <f>'Farm Well Tracking'!K54</f>
        <v>0</v>
      </c>
      <c r="E157" s="19">
        <f t="shared" si="4"/>
        <v>5690568.0000000577</v>
      </c>
      <c r="F157" s="19">
        <f t="shared" si="5"/>
        <v>43801052.000000067</v>
      </c>
      <c r="G157" s="19"/>
      <c r="H157" s="20" t="s">
        <v>37</v>
      </c>
      <c r="I157" s="20"/>
    </row>
    <row r="158" spans="1:9" x14ac:dyDescent="0.25">
      <c r="A158" s="17">
        <v>43241</v>
      </c>
      <c r="B158" s="18">
        <v>141</v>
      </c>
      <c r="C158" s="19">
        <v>5616705.9999998603</v>
      </c>
      <c r="D158" s="19">
        <f>'Farm Well Tracking'!K55</f>
        <v>0</v>
      </c>
      <c r="E158" s="19">
        <f t="shared" si="4"/>
        <v>5616705.9999998603</v>
      </c>
      <c r="F158" s="19">
        <f t="shared" si="5"/>
        <v>43051252.000000067</v>
      </c>
      <c r="G158" s="19"/>
      <c r="H158" s="20" t="s">
        <v>31</v>
      </c>
      <c r="I158" s="20"/>
    </row>
    <row r="159" spans="1:9" x14ac:dyDescent="0.25">
      <c r="A159" s="17">
        <v>43242</v>
      </c>
      <c r="B159" s="18">
        <v>142</v>
      </c>
      <c r="C159" s="19">
        <v>6080097.0000003185</v>
      </c>
      <c r="D159" s="19">
        <f>'Farm Well Tracking'!K56</f>
        <v>780000</v>
      </c>
      <c r="E159" s="19">
        <f t="shared" si="4"/>
        <v>6860097.0000003185</v>
      </c>
      <c r="F159" s="19">
        <f t="shared" si="5"/>
        <v>48741574.000000328</v>
      </c>
      <c r="G159" s="19"/>
      <c r="H159" s="20" t="s">
        <v>32</v>
      </c>
      <c r="I159" s="20"/>
    </row>
    <row r="160" spans="1:9" x14ac:dyDescent="0.25">
      <c r="A160" s="17">
        <v>43243</v>
      </c>
      <c r="B160" s="18">
        <v>143</v>
      </c>
      <c r="C160" s="19">
        <v>6047483.0000000373</v>
      </c>
      <c r="D160" s="19">
        <f>'Farm Well Tracking'!K57</f>
        <v>1330000</v>
      </c>
      <c r="E160" s="19">
        <f t="shared" si="4"/>
        <v>7377483.0000000373</v>
      </c>
      <c r="F160" s="19">
        <f t="shared" si="5"/>
        <v>49989982.999999888</v>
      </c>
      <c r="G160" s="19"/>
      <c r="H160" s="20" t="s">
        <v>33</v>
      </c>
      <c r="I160" s="20"/>
    </row>
    <row r="161" spans="1:9" x14ac:dyDescent="0.25">
      <c r="A161" s="17">
        <v>43244</v>
      </c>
      <c r="B161" s="18">
        <v>144</v>
      </c>
      <c r="C161" s="19">
        <v>6051934.9999997523</v>
      </c>
      <c r="D161" s="19">
        <f>'Farm Well Tracking'!K58</f>
        <v>1450000</v>
      </c>
      <c r="E161" s="19">
        <f t="shared" si="4"/>
        <v>7501934.9999997523</v>
      </c>
      <c r="F161" s="19">
        <f t="shared" si="5"/>
        <v>49893700.00000003</v>
      </c>
      <c r="G161" s="19"/>
      <c r="H161" s="20" t="s">
        <v>34</v>
      </c>
      <c r="I161" s="20"/>
    </row>
    <row r="162" spans="1:9" x14ac:dyDescent="0.25">
      <c r="A162" s="17">
        <v>43245</v>
      </c>
      <c r="B162" s="18">
        <v>145</v>
      </c>
      <c r="C162" s="19">
        <v>3909389.0000001695</v>
      </c>
      <c r="D162" s="19">
        <f>'Farm Well Tracking'!K59</f>
        <v>1280000</v>
      </c>
      <c r="E162" s="19">
        <f t="shared" si="4"/>
        <v>5189389.0000001695</v>
      </c>
      <c r="F162" s="19">
        <f t="shared" si="5"/>
        <v>49537076.000000097</v>
      </c>
      <c r="G162" s="19"/>
      <c r="H162" s="20" t="s">
        <v>35</v>
      </c>
      <c r="I162" s="20"/>
    </row>
    <row r="163" spans="1:9" x14ac:dyDescent="0.25">
      <c r="A163" s="17">
        <v>43246</v>
      </c>
      <c r="B163" s="18">
        <v>146</v>
      </c>
      <c r="C163" s="19">
        <v>4194873.999999864</v>
      </c>
      <c r="D163" s="19">
        <f>'Farm Well Tracking'!K60</f>
        <v>1370000</v>
      </c>
      <c r="E163" s="19">
        <f t="shared" si="4"/>
        <v>5564873.999999864</v>
      </c>
      <c r="F163" s="19">
        <f t="shared" si="5"/>
        <v>51711488.99999997</v>
      </c>
      <c r="G163" s="19">
        <f>SUM(E157:E163)</f>
        <v>43801052.000000067</v>
      </c>
      <c r="H163" s="20" t="s">
        <v>36</v>
      </c>
      <c r="I163" s="20" t="s">
        <v>48</v>
      </c>
    </row>
    <row r="164" spans="1:9" x14ac:dyDescent="0.25">
      <c r="A164" s="17">
        <v>43247</v>
      </c>
      <c r="B164" s="18">
        <v>147</v>
      </c>
      <c r="C164" s="19">
        <v>3650768.0000000568</v>
      </c>
      <c r="D164" s="19">
        <f>'Farm Well Tracking'!K61</f>
        <v>1290000</v>
      </c>
      <c r="E164" s="19">
        <f t="shared" si="4"/>
        <v>4940768.0000000568</v>
      </c>
      <c r="F164" s="19">
        <f t="shared" si="5"/>
        <v>53675923.999999709</v>
      </c>
      <c r="G164" s="19"/>
      <c r="H164" s="20" t="s">
        <v>37</v>
      </c>
      <c r="I164" s="20"/>
    </row>
    <row r="165" spans="1:9" x14ac:dyDescent="0.25">
      <c r="A165" s="17">
        <v>43248</v>
      </c>
      <c r="B165" s="18">
        <v>148</v>
      </c>
      <c r="C165" s="19">
        <v>9947028.0000001267</v>
      </c>
      <c r="D165" s="19">
        <f>'Farm Well Tracking'!K62</f>
        <v>1360000</v>
      </c>
      <c r="E165" s="19">
        <f t="shared" si="4"/>
        <v>11307028.000000127</v>
      </c>
      <c r="F165" s="19">
        <f t="shared" si="5"/>
        <v>57939007.999999933</v>
      </c>
      <c r="G165" s="19"/>
      <c r="H165" s="20" t="s">
        <v>31</v>
      </c>
      <c r="I165" s="20"/>
    </row>
    <row r="166" spans="1:9" x14ac:dyDescent="0.25">
      <c r="A166" s="17">
        <v>43249</v>
      </c>
      <c r="B166" s="18">
        <v>149</v>
      </c>
      <c r="C166" s="19">
        <v>6788505.9999998882</v>
      </c>
      <c r="D166" s="19">
        <f>'Farm Well Tracking'!K63</f>
        <v>1320000</v>
      </c>
      <c r="E166" s="19">
        <f t="shared" si="4"/>
        <v>8108505.9999998882</v>
      </c>
      <c r="F166" s="19">
        <f t="shared" si="5"/>
        <v>54281327.999999896</v>
      </c>
      <c r="G166" s="19"/>
      <c r="H166" s="20" t="s">
        <v>32</v>
      </c>
      <c r="I166" s="20"/>
    </row>
    <row r="167" spans="1:9" x14ac:dyDescent="0.25">
      <c r="A167" s="17">
        <v>43250</v>
      </c>
      <c r="B167" s="18">
        <v>150</v>
      </c>
      <c r="C167" s="19">
        <v>5951200.0000001732</v>
      </c>
      <c r="D167" s="19">
        <f>'Farm Well Tracking'!K64</f>
        <v>1330000</v>
      </c>
      <c r="E167" s="19">
        <f t="shared" si="4"/>
        <v>7281200.0000001732</v>
      </c>
      <c r="F167" s="19">
        <f t="shared" si="5"/>
        <v>54886427.999999762</v>
      </c>
      <c r="G167" s="19"/>
      <c r="H167" s="20" t="s">
        <v>33</v>
      </c>
      <c r="I167" s="20"/>
    </row>
    <row r="168" spans="1:9" x14ac:dyDescent="0.25">
      <c r="A168" s="17">
        <v>43251</v>
      </c>
      <c r="B168" s="18">
        <v>151</v>
      </c>
      <c r="C168" s="19">
        <v>5815310.999999824</v>
      </c>
      <c r="D168" s="19">
        <f>'Farm Well Tracking'!K65</f>
        <v>1330000</v>
      </c>
      <c r="E168" s="19">
        <f t="shared" si="4"/>
        <v>7145310.999999824</v>
      </c>
      <c r="F168" s="19">
        <f t="shared" si="5"/>
        <v>56722686.999999769</v>
      </c>
      <c r="G168" s="19"/>
      <c r="H168" s="20" t="s">
        <v>34</v>
      </c>
      <c r="I168" s="20"/>
    </row>
    <row r="169" spans="1:9" x14ac:dyDescent="0.25">
      <c r="A169" s="17">
        <v>43252</v>
      </c>
      <c r="B169" s="18">
        <v>152</v>
      </c>
      <c r="C169" s="19">
        <v>5953802.0000000391</v>
      </c>
      <c r="D169" s="19">
        <f>'Farm Well Tracking'!K66</f>
        <v>1410000</v>
      </c>
      <c r="E169" s="19">
        <f t="shared" si="4"/>
        <v>7363802.0000000391</v>
      </c>
      <c r="F169" s="19">
        <f t="shared" si="5"/>
        <v>58857576.999999836</v>
      </c>
      <c r="G169" s="19"/>
      <c r="H169" s="20" t="s">
        <v>35</v>
      </c>
      <c r="I169" s="20"/>
    </row>
    <row r="170" spans="1:9" x14ac:dyDescent="0.25">
      <c r="A170" s="17">
        <v>43253</v>
      </c>
      <c r="B170" s="18">
        <v>153</v>
      </c>
      <c r="C170" s="19">
        <v>6299308.999999607</v>
      </c>
      <c r="D170" s="19">
        <f>'Farm Well Tracking'!K67</f>
        <v>1230000</v>
      </c>
      <c r="E170" s="19">
        <f t="shared" si="4"/>
        <v>7529308.999999607</v>
      </c>
      <c r="F170" s="19">
        <f t="shared" si="5"/>
        <v>60518080.999999806</v>
      </c>
      <c r="G170" s="19">
        <f>SUM(E164:E170)</f>
        <v>53675923.999999709</v>
      </c>
      <c r="H170" s="20" t="s">
        <v>36</v>
      </c>
      <c r="I170" s="20" t="s">
        <v>49</v>
      </c>
    </row>
    <row r="171" spans="1:9" x14ac:dyDescent="0.25">
      <c r="A171" s="17">
        <v>43254</v>
      </c>
      <c r="B171" s="18">
        <v>154</v>
      </c>
      <c r="C171" s="19">
        <v>7863852.0000002831</v>
      </c>
      <c r="D171" s="19">
        <f>'Farm Well Tracking'!K68</f>
        <v>1340000</v>
      </c>
      <c r="E171" s="19">
        <f t="shared" si="4"/>
        <v>9203852.0000002831</v>
      </c>
      <c r="F171" s="19">
        <f t="shared" si="5"/>
        <v>60755028.000000261</v>
      </c>
      <c r="G171" s="19"/>
      <c r="H171" s="20" t="s">
        <v>37</v>
      </c>
      <c r="I171" s="20"/>
    </row>
    <row r="172" spans="1:9" x14ac:dyDescent="0.25">
      <c r="A172" s="17">
        <v>43255</v>
      </c>
      <c r="B172" s="18">
        <v>155</v>
      </c>
      <c r="C172" s="19">
        <v>7419348.0000000782</v>
      </c>
      <c r="D172" s="19">
        <f>'Farm Well Tracking'!K69</f>
        <v>230000</v>
      </c>
      <c r="E172" s="19">
        <f t="shared" si="4"/>
        <v>7649348.0000000782</v>
      </c>
      <c r="F172" s="19">
        <f t="shared" si="5"/>
        <v>59916685.999999858</v>
      </c>
      <c r="G172" s="19"/>
      <c r="H172" s="20" t="s">
        <v>31</v>
      </c>
      <c r="I172" s="20"/>
    </row>
    <row r="173" spans="1:9" x14ac:dyDescent="0.25">
      <c r="A173" s="17">
        <v>43256</v>
      </c>
      <c r="B173" s="18">
        <v>156</v>
      </c>
      <c r="C173" s="19">
        <v>8713605.9999997579</v>
      </c>
      <c r="D173" s="19">
        <f>'Farm Well Tracking'!K70</f>
        <v>0</v>
      </c>
      <c r="E173" s="19">
        <f t="shared" si="4"/>
        <v>8713605.9999997579</v>
      </c>
      <c r="F173" s="19">
        <f t="shared" si="5"/>
        <v>61014641</v>
      </c>
      <c r="G173" s="19"/>
      <c r="H173" s="20" t="s">
        <v>32</v>
      </c>
      <c r="I173" s="20"/>
    </row>
    <row r="174" spans="1:9" x14ac:dyDescent="0.25">
      <c r="A174" s="17">
        <v>43257</v>
      </c>
      <c r="B174" s="18">
        <v>157</v>
      </c>
      <c r="C174" s="19">
        <v>8137459.0000001704</v>
      </c>
      <c r="D174" s="19">
        <f>'Farm Well Tracking'!K71</f>
        <v>980000</v>
      </c>
      <c r="E174" s="19">
        <f t="shared" si="4"/>
        <v>9117459.0000001714</v>
      </c>
      <c r="F174" s="19">
        <f t="shared" si="5"/>
        <v>62971753.000000067</v>
      </c>
      <c r="G174" s="19"/>
      <c r="H174" s="20" t="s">
        <v>33</v>
      </c>
      <c r="I174" s="20"/>
    </row>
    <row r="175" spans="1:9" x14ac:dyDescent="0.25">
      <c r="A175" s="17">
        <v>43258</v>
      </c>
      <c r="B175" s="18">
        <v>158</v>
      </c>
      <c r="C175" s="19">
        <v>8100200.9999999022</v>
      </c>
      <c r="D175" s="19">
        <f>'Farm Well Tracking'!K72</f>
        <v>1180000</v>
      </c>
      <c r="E175" s="19">
        <f t="shared" si="4"/>
        <v>9280200.9999999031</v>
      </c>
      <c r="F175" s="19">
        <f t="shared" si="5"/>
        <v>63048030.000000119</v>
      </c>
      <c r="G175" s="19"/>
      <c r="H175" s="20" t="s">
        <v>34</v>
      </c>
      <c r="I175" s="20"/>
    </row>
    <row r="176" spans="1:9" x14ac:dyDescent="0.25">
      <c r="A176" s="17">
        <v>43259</v>
      </c>
      <c r="B176" s="18">
        <v>159</v>
      </c>
      <c r="C176" s="19">
        <v>7704306.0000000037</v>
      </c>
      <c r="D176" s="19">
        <f>'Farm Well Tracking'!K73</f>
        <v>1320000</v>
      </c>
      <c r="E176" s="19">
        <f t="shared" si="4"/>
        <v>9024306.0000000037</v>
      </c>
      <c r="F176" s="19">
        <f t="shared" si="5"/>
        <v>64231650.999999978</v>
      </c>
      <c r="G176" s="19"/>
      <c r="H176" s="20" t="s">
        <v>35</v>
      </c>
      <c r="I176" s="20"/>
    </row>
    <row r="177" spans="1:9" x14ac:dyDescent="0.25">
      <c r="A177" s="17">
        <v>43260</v>
      </c>
      <c r="B177" s="18">
        <v>160</v>
      </c>
      <c r="C177" s="19">
        <v>6666256.0000000652</v>
      </c>
      <c r="D177" s="19">
        <f>'Farm Well Tracking'!K74</f>
        <v>1100000</v>
      </c>
      <c r="E177" s="19">
        <f t="shared" si="4"/>
        <v>7766256.0000000652</v>
      </c>
      <c r="F177" s="19">
        <f t="shared" si="5"/>
        <v>62868650.000000209</v>
      </c>
      <c r="G177" s="19">
        <f>SUM(E171:E177)</f>
        <v>60755028.000000261</v>
      </c>
      <c r="H177" s="20" t="s">
        <v>36</v>
      </c>
      <c r="I177" s="20" t="s">
        <v>50</v>
      </c>
    </row>
    <row r="178" spans="1:9" x14ac:dyDescent="0.25">
      <c r="A178" s="17">
        <v>43261</v>
      </c>
      <c r="B178" s="18">
        <v>161</v>
      </c>
      <c r="C178" s="19">
        <v>7265509.9999998808</v>
      </c>
      <c r="D178" s="19">
        <f>'Farm Well Tracking'!K75</f>
        <v>1100000</v>
      </c>
      <c r="E178" s="19">
        <f t="shared" si="4"/>
        <v>8365509.9999998808</v>
      </c>
      <c r="F178" s="19">
        <f t="shared" si="5"/>
        <v>61222394.000000112</v>
      </c>
      <c r="G178" s="19"/>
      <c r="H178" s="20" t="s">
        <v>37</v>
      </c>
      <c r="I178" s="20"/>
    </row>
    <row r="179" spans="1:9" x14ac:dyDescent="0.25">
      <c r="A179" s="17">
        <v>43262</v>
      </c>
      <c r="B179" s="18">
        <v>162</v>
      </c>
      <c r="C179" s="19">
        <v>7507303.0000002179</v>
      </c>
      <c r="D179" s="19">
        <f>'Farm Well Tracking'!K76</f>
        <v>1240000</v>
      </c>
      <c r="E179" s="19">
        <f t="shared" si="4"/>
        <v>8747303.0000002179</v>
      </c>
      <c r="F179" s="19">
        <f t="shared" si="5"/>
        <v>58772311.000000134</v>
      </c>
      <c r="G179" s="19"/>
      <c r="H179" s="20" t="s">
        <v>31</v>
      </c>
      <c r="I179" s="20"/>
    </row>
    <row r="180" spans="1:9" x14ac:dyDescent="0.25">
      <c r="A180" s="17">
        <v>43263</v>
      </c>
      <c r="B180" s="18">
        <v>163</v>
      </c>
      <c r="C180" s="19">
        <v>9520717.9999998286</v>
      </c>
      <c r="D180" s="19">
        <f>'Farm Well Tracking'!K77</f>
        <v>1150000</v>
      </c>
      <c r="E180" s="19">
        <f t="shared" si="4"/>
        <v>10670717.999999829</v>
      </c>
      <c r="F180" s="19">
        <f t="shared" si="5"/>
        <v>56640620.999999844</v>
      </c>
      <c r="G180" s="19"/>
      <c r="H180" s="20" t="s">
        <v>32</v>
      </c>
      <c r="I180" s="20"/>
    </row>
    <row r="181" spans="1:9" x14ac:dyDescent="0.25">
      <c r="A181" s="17">
        <v>43264</v>
      </c>
      <c r="B181" s="18">
        <v>164</v>
      </c>
      <c r="C181" s="19">
        <v>7933736.0000002235</v>
      </c>
      <c r="D181" s="19">
        <f>'Farm Well Tracking'!K78</f>
        <v>1260000</v>
      </c>
      <c r="E181" s="19">
        <f t="shared" si="4"/>
        <v>9193736.0000002235</v>
      </c>
      <c r="F181" s="19">
        <f t="shared" si="5"/>
        <v>53650711.000000007</v>
      </c>
      <c r="G181" s="19"/>
      <c r="H181" s="20" t="s">
        <v>33</v>
      </c>
      <c r="I181" s="20"/>
    </row>
    <row r="182" spans="1:9" x14ac:dyDescent="0.25">
      <c r="A182" s="17">
        <v>43265</v>
      </c>
      <c r="B182" s="18">
        <v>165</v>
      </c>
      <c r="C182" s="19">
        <v>9303821.9999997597</v>
      </c>
      <c r="D182" s="19">
        <f>'Farm Well Tracking'!K79</f>
        <v>1160000</v>
      </c>
      <c r="E182" s="19">
        <f t="shared" si="4"/>
        <v>10463821.99999976</v>
      </c>
      <c r="F182" s="19">
        <f t="shared" si="5"/>
        <v>52229927.999999985</v>
      </c>
      <c r="G182" s="19"/>
      <c r="H182" s="20" t="s">
        <v>34</v>
      </c>
      <c r="I182" s="20"/>
    </row>
    <row r="183" spans="1:9" x14ac:dyDescent="0.25">
      <c r="A183" s="17">
        <v>43266</v>
      </c>
      <c r="B183" s="18">
        <v>166</v>
      </c>
      <c r="C183" s="19">
        <v>7461305.0000002328</v>
      </c>
      <c r="D183" s="19">
        <f>'Farm Well Tracking'!K80</f>
        <v>200000</v>
      </c>
      <c r="E183" s="19">
        <f t="shared" si="4"/>
        <v>7661305.0000002328</v>
      </c>
      <c r="F183" s="19">
        <f t="shared" si="5"/>
        <v>49897886.000000119</v>
      </c>
      <c r="G183" s="19"/>
      <c r="H183" s="20" t="s">
        <v>35</v>
      </c>
      <c r="I183" s="20"/>
    </row>
    <row r="184" spans="1:9" x14ac:dyDescent="0.25">
      <c r="A184" s="17">
        <v>43267</v>
      </c>
      <c r="B184" s="18">
        <v>167</v>
      </c>
      <c r="C184" s="19">
        <v>6119999.999999973</v>
      </c>
      <c r="D184" s="19">
        <f>'Farm Well Tracking'!K81</f>
        <v>0</v>
      </c>
      <c r="E184" s="19">
        <f t="shared" si="4"/>
        <v>6119999.999999973</v>
      </c>
      <c r="F184" s="19">
        <f t="shared" si="5"/>
        <v>50443441.999999776</v>
      </c>
      <c r="G184" s="19">
        <f>SUM(E178:E184)</f>
        <v>61222394.000000112</v>
      </c>
      <c r="H184" s="20" t="s">
        <v>36</v>
      </c>
      <c r="I184" s="20" t="s">
        <v>51</v>
      </c>
    </row>
    <row r="185" spans="1:9" x14ac:dyDescent="0.25">
      <c r="A185" s="17">
        <v>43268</v>
      </c>
      <c r="B185" s="18">
        <v>168</v>
      </c>
      <c r="C185" s="19">
        <v>5915426.9999999059</v>
      </c>
      <c r="D185" s="19">
        <f>'Farm Well Tracking'!K82</f>
        <v>0</v>
      </c>
      <c r="E185" s="19">
        <f t="shared" si="4"/>
        <v>5915426.9999999059</v>
      </c>
      <c r="F185" s="19">
        <f t="shared" si="5"/>
        <v>51365444.000000209</v>
      </c>
      <c r="G185" s="19"/>
      <c r="H185" s="20" t="s">
        <v>37</v>
      </c>
      <c r="I185" s="20"/>
    </row>
    <row r="186" spans="1:9" x14ac:dyDescent="0.25">
      <c r="A186" s="17">
        <v>43269</v>
      </c>
      <c r="B186" s="18">
        <v>169</v>
      </c>
      <c r="C186" s="19">
        <v>6615612.9999999274</v>
      </c>
      <c r="D186" s="19">
        <f>'Farm Well Tracking'!K83</f>
        <v>0</v>
      </c>
      <c r="E186" s="19">
        <f t="shared" si="4"/>
        <v>6615612.9999999274</v>
      </c>
      <c r="F186" s="19">
        <f t="shared" si="5"/>
        <v>53928103.000000119</v>
      </c>
      <c r="G186" s="19"/>
      <c r="H186" s="20" t="s">
        <v>31</v>
      </c>
      <c r="I186" s="20"/>
    </row>
    <row r="187" spans="1:9" x14ac:dyDescent="0.25">
      <c r="A187" s="17">
        <v>43270</v>
      </c>
      <c r="B187" s="18">
        <v>170</v>
      </c>
      <c r="C187" s="19">
        <v>7680807.9999999851</v>
      </c>
      <c r="D187" s="19">
        <f>'Farm Well Tracking'!K84</f>
        <v>0</v>
      </c>
      <c r="E187" s="19">
        <f t="shared" si="4"/>
        <v>7680807.9999999851</v>
      </c>
      <c r="F187" s="19">
        <f t="shared" si="5"/>
        <v>55838825.999999948</v>
      </c>
      <c r="G187" s="19"/>
      <c r="H187" s="20" t="s">
        <v>32</v>
      </c>
      <c r="I187" s="20"/>
    </row>
    <row r="188" spans="1:9" x14ac:dyDescent="0.25">
      <c r="A188" s="17">
        <v>43271</v>
      </c>
      <c r="B188" s="18">
        <v>171</v>
      </c>
      <c r="C188" s="19">
        <v>7772953.0000002021</v>
      </c>
      <c r="D188" s="19">
        <f>'Farm Well Tracking'!K85</f>
        <v>0</v>
      </c>
      <c r="E188" s="19">
        <f t="shared" si="4"/>
        <v>7772953.0000002021</v>
      </c>
      <c r="F188" s="19">
        <f t="shared" si="5"/>
        <v>56980826.000000335</v>
      </c>
      <c r="G188" s="19"/>
      <c r="H188" s="20" t="s">
        <v>33</v>
      </c>
      <c r="I188" s="20"/>
    </row>
    <row r="189" spans="1:9" x14ac:dyDescent="0.25">
      <c r="A189" s="17">
        <v>43272</v>
      </c>
      <c r="B189" s="18">
        <v>172</v>
      </c>
      <c r="C189" s="19">
        <v>8131779.9999998957</v>
      </c>
      <c r="D189" s="19">
        <f>'Farm Well Tracking'!K86</f>
        <v>0</v>
      </c>
      <c r="E189" s="19">
        <f t="shared" si="4"/>
        <v>8131779.9999998957</v>
      </c>
      <c r="F189" s="19">
        <f t="shared" si="5"/>
        <v>58494011.999999948</v>
      </c>
      <c r="G189" s="19"/>
      <c r="H189" s="20" t="s">
        <v>34</v>
      </c>
      <c r="I189" s="20"/>
    </row>
    <row r="190" spans="1:9" x14ac:dyDescent="0.25">
      <c r="A190" s="17">
        <v>43273</v>
      </c>
      <c r="B190" s="18">
        <v>173</v>
      </c>
      <c r="C190" s="19">
        <v>8206860.9999998901</v>
      </c>
      <c r="D190" s="19">
        <f>'Farm Well Tracking'!K87</f>
        <v>0</v>
      </c>
      <c r="E190" s="19">
        <f t="shared" si="4"/>
        <v>8206860.9999998901</v>
      </c>
      <c r="F190" s="19">
        <f t="shared" si="5"/>
        <v>60811037.99999994</v>
      </c>
      <c r="G190" s="19"/>
      <c r="H190" s="20" t="s">
        <v>35</v>
      </c>
      <c r="I190" s="20"/>
    </row>
    <row r="191" spans="1:9" x14ac:dyDescent="0.25">
      <c r="A191" s="17">
        <v>43274</v>
      </c>
      <c r="B191" s="18">
        <v>174</v>
      </c>
      <c r="C191" s="19">
        <v>7042002.0000004098</v>
      </c>
      <c r="D191" s="19">
        <f>'Farm Well Tracking'!K88</f>
        <v>0</v>
      </c>
      <c r="E191" s="19">
        <f t="shared" si="4"/>
        <v>7042002.0000004098</v>
      </c>
      <c r="F191" s="19">
        <f t="shared" si="5"/>
        <v>61980967.000000156</v>
      </c>
      <c r="G191" s="19">
        <f>SUM(E185:E191)</f>
        <v>51365444.000000209</v>
      </c>
      <c r="H191" s="20" t="s">
        <v>36</v>
      </c>
      <c r="I191" s="20" t="s">
        <v>52</v>
      </c>
    </row>
    <row r="192" spans="1:9" x14ac:dyDescent="0.25">
      <c r="A192" s="17">
        <v>43275</v>
      </c>
      <c r="B192" s="18">
        <v>175</v>
      </c>
      <c r="C192" s="19">
        <v>8478085.99999981</v>
      </c>
      <c r="D192" s="19">
        <f>'Farm Well Tracking'!K89</f>
        <v>0</v>
      </c>
      <c r="E192" s="19">
        <f t="shared" si="4"/>
        <v>8478085.99999981</v>
      </c>
      <c r="F192" s="19">
        <f t="shared" si="5"/>
        <v>64732896.999999516</v>
      </c>
      <c r="G192" s="19"/>
      <c r="H192" s="20" t="s">
        <v>37</v>
      </c>
      <c r="I192" s="20"/>
    </row>
    <row r="193" spans="1:9" x14ac:dyDescent="0.25">
      <c r="A193" s="17">
        <v>43276</v>
      </c>
      <c r="B193" s="18">
        <v>176</v>
      </c>
      <c r="C193" s="19">
        <v>8526335.9999997523</v>
      </c>
      <c r="D193" s="19">
        <f>'Farm Well Tracking'!K90</f>
        <v>0</v>
      </c>
      <c r="E193" s="19">
        <f t="shared" si="4"/>
        <v>8526335.9999997523</v>
      </c>
      <c r="F193" s="19">
        <f t="shared" si="5"/>
        <v>67395612.999999702</v>
      </c>
      <c r="G193" s="19"/>
      <c r="H193" s="20" t="s">
        <v>31</v>
      </c>
      <c r="I193" s="20"/>
    </row>
    <row r="194" spans="1:9" x14ac:dyDescent="0.25">
      <c r="A194" s="17">
        <v>43277</v>
      </c>
      <c r="B194" s="18">
        <v>177</v>
      </c>
      <c r="C194" s="19">
        <v>8822808.0000003744</v>
      </c>
      <c r="D194" s="19">
        <f>'Farm Well Tracking'!K91</f>
        <v>0</v>
      </c>
      <c r="E194" s="19">
        <f t="shared" si="4"/>
        <v>8822808.0000003744</v>
      </c>
      <c r="F194" s="19">
        <f t="shared" si="5"/>
        <v>68210538.000000104</v>
      </c>
      <c r="G194" s="19"/>
      <c r="H194" s="20" t="s">
        <v>32</v>
      </c>
      <c r="I194" s="20"/>
    </row>
    <row r="195" spans="1:9" x14ac:dyDescent="0.25">
      <c r="A195" s="17">
        <v>43278</v>
      </c>
      <c r="B195" s="18">
        <v>178</v>
      </c>
      <c r="C195" s="19">
        <v>9286138.9999998212</v>
      </c>
      <c r="D195" s="19">
        <f>'Farm Well Tracking'!K92</f>
        <v>0</v>
      </c>
      <c r="E195" s="19">
        <f t="shared" si="4"/>
        <v>9286138.9999998212</v>
      </c>
      <c r="F195" s="19">
        <f t="shared" si="5"/>
        <v>69242230.999999508</v>
      </c>
      <c r="G195" s="19"/>
      <c r="H195" s="20" t="s">
        <v>33</v>
      </c>
      <c r="I195" s="20"/>
    </row>
    <row r="196" spans="1:9" x14ac:dyDescent="0.25">
      <c r="A196" s="17">
        <v>43279</v>
      </c>
      <c r="B196" s="18">
        <v>179</v>
      </c>
      <c r="C196" s="19">
        <v>9488805.9999998789</v>
      </c>
      <c r="D196" s="19">
        <f>'Farm Well Tracking'!K93</f>
        <v>960000</v>
      </c>
      <c r="E196" s="19">
        <f t="shared" si="4"/>
        <v>10448805.999999879</v>
      </c>
      <c r="F196" s="19">
        <f t="shared" si="5"/>
        <v>70945359.999999911</v>
      </c>
      <c r="G196" s="19"/>
      <c r="H196" s="20" t="s">
        <v>34</v>
      </c>
      <c r="I196" s="20"/>
    </row>
    <row r="197" spans="1:9" x14ac:dyDescent="0.25">
      <c r="A197" s="17">
        <v>43280</v>
      </c>
      <c r="B197" s="18">
        <v>180</v>
      </c>
      <c r="C197" s="19">
        <v>8266790.0000001099</v>
      </c>
      <c r="D197" s="19">
        <f>'Farm Well Tracking'!K94</f>
        <v>1110000</v>
      </c>
      <c r="E197" s="19">
        <f t="shared" si="4"/>
        <v>9376790.0000001099</v>
      </c>
      <c r="F197" s="19">
        <f t="shared" si="5"/>
        <v>72024679.999999702</v>
      </c>
      <c r="G197" s="19"/>
      <c r="H197" s="20" t="s">
        <v>35</v>
      </c>
      <c r="I197" s="20"/>
    </row>
    <row r="198" spans="1:9" x14ac:dyDescent="0.25">
      <c r="A198" s="17">
        <v>43281</v>
      </c>
      <c r="B198" s="18">
        <v>181</v>
      </c>
      <c r="C198" s="19">
        <v>8513931.9999997709</v>
      </c>
      <c r="D198" s="19">
        <f>'Farm Well Tracking'!K95</f>
        <v>1280000</v>
      </c>
      <c r="E198" s="19">
        <f t="shared" si="4"/>
        <v>9793931.9999997709</v>
      </c>
      <c r="F198" s="19">
        <f t="shared" si="5"/>
        <v>74404793.000000075</v>
      </c>
      <c r="G198" s="19">
        <f>SUM(E192:E198)</f>
        <v>64732896.999999516</v>
      </c>
      <c r="H198" s="20" t="s">
        <v>36</v>
      </c>
      <c r="I198" s="20" t="s">
        <v>53</v>
      </c>
    </row>
    <row r="199" spans="1:9" x14ac:dyDescent="0.25">
      <c r="A199" s="17">
        <v>43282</v>
      </c>
      <c r="B199" s="18">
        <v>182</v>
      </c>
      <c r="C199" s="19">
        <v>9760801.9999999963</v>
      </c>
      <c r="D199" s="19">
        <f>'Farm Well Tracking'!K96</f>
        <v>1380000</v>
      </c>
      <c r="E199" s="19">
        <f t="shared" si="4"/>
        <v>11140801.999999996</v>
      </c>
      <c r="F199" s="19">
        <f t="shared" si="5"/>
        <v>75835643.000000149</v>
      </c>
      <c r="G199" s="19"/>
      <c r="H199" s="20" t="s">
        <v>37</v>
      </c>
      <c r="I199" s="20"/>
    </row>
    <row r="200" spans="1:9" x14ac:dyDescent="0.25">
      <c r="A200" s="17">
        <v>43283</v>
      </c>
      <c r="B200" s="18">
        <v>183</v>
      </c>
      <c r="C200" s="19">
        <v>8151261.0000001453</v>
      </c>
      <c r="D200" s="19">
        <f>'Farm Well Tracking'!K97</f>
        <v>1190000</v>
      </c>
      <c r="E200" s="19">
        <f t="shared" si="4"/>
        <v>9341261.0000001453</v>
      </c>
      <c r="F200" s="19">
        <f t="shared" si="5"/>
        <v>74912180.999999866</v>
      </c>
      <c r="G200" s="19"/>
      <c r="H200" s="20" t="s">
        <v>31</v>
      </c>
      <c r="I200" s="20"/>
    </row>
    <row r="201" spans="1:9" x14ac:dyDescent="0.25">
      <c r="A201" s="17">
        <v>43284</v>
      </c>
      <c r="B201" s="18">
        <v>184</v>
      </c>
      <c r="C201" s="19">
        <v>8754500.9999997802</v>
      </c>
      <c r="D201" s="19">
        <f>'Farm Well Tracking'!K98</f>
        <v>1100000</v>
      </c>
      <c r="E201" s="19">
        <f t="shared" si="4"/>
        <v>9854500.9999997802</v>
      </c>
      <c r="F201" s="19">
        <f t="shared" si="5"/>
        <v>76632635.999999925</v>
      </c>
      <c r="G201" s="19"/>
      <c r="H201" s="20" t="s">
        <v>32</v>
      </c>
      <c r="I201" s="20"/>
    </row>
    <row r="202" spans="1:9" x14ac:dyDescent="0.25">
      <c r="A202" s="17">
        <v>43285</v>
      </c>
      <c r="B202" s="18">
        <v>185</v>
      </c>
      <c r="C202" s="19">
        <v>9629268.0000002291</v>
      </c>
      <c r="D202" s="19">
        <f>'Farm Well Tracking'!K99</f>
        <v>1360000</v>
      </c>
      <c r="E202" s="19">
        <f t="shared" si="4"/>
        <v>10989268.000000229</v>
      </c>
      <c r="F202" s="19">
        <f t="shared" si="5"/>
        <v>77353686.00000003</v>
      </c>
      <c r="G202" s="19"/>
      <c r="H202" s="20" t="s">
        <v>33</v>
      </c>
      <c r="I202" s="20"/>
    </row>
    <row r="203" spans="1:9" x14ac:dyDescent="0.25">
      <c r="A203" s="17">
        <v>43286</v>
      </c>
      <c r="B203" s="18">
        <v>186</v>
      </c>
      <c r="C203" s="19">
        <v>10368125.999999665</v>
      </c>
      <c r="D203" s="19">
        <f>'Farm Well Tracking'!K100</f>
        <v>1160000</v>
      </c>
      <c r="E203" s="19">
        <f t="shared" si="4"/>
        <v>11528125.999999665</v>
      </c>
      <c r="F203" s="19">
        <f t="shared" si="5"/>
        <v>78158601.999999806</v>
      </c>
      <c r="G203" s="19"/>
      <c r="H203" s="20" t="s">
        <v>34</v>
      </c>
      <c r="I203" s="20"/>
    </row>
    <row r="204" spans="1:9" x14ac:dyDescent="0.25">
      <c r="A204" s="17">
        <v>43287</v>
      </c>
      <c r="B204" s="18">
        <v>187</v>
      </c>
      <c r="C204" s="19">
        <v>10466903.000000484</v>
      </c>
      <c r="D204" s="19">
        <f>'Farm Well Tracking'!K101</f>
        <v>1290000</v>
      </c>
      <c r="E204" s="19">
        <f t="shared" si="4"/>
        <v>11756903.000000484</v>
      </c>
      <c r="F204" s="19">
        <f t="shared" si="5"/>
        <v>79300696.000000134</v>
      </c>
      <c r="G204" s="19"/>
      <c r="H204" s="20" t="s">
        <v>35</v>
      </c>
      <c r="I204" s="20"/>
    </row>
    <row r="205" spans="1:9" x14ac:dyDescent="0.25">
      <c r="A205" s="17">
        <v>43288</v>
      </c>
      <c r="B205" s="18">
        <v>188</v>
      </c>
      <c r="C205" s="19">
        <v>9964781.9999998584</v>
      </c>
      <c r="D205" s="19">
        <f>'Farm Well Tracking'!K102</f>
        <v>1260000</v>
      </c>
      <c r="E205" s="19">
        <f t="shared" si="4"/>
        <v>11224781.999999858</v>
      </c>
      <c r="F205" s="19">
        <f t="shared" si="5"/>
        <v>79178765.999999583</v>
      </c>
      <c r="G205" s="19">
        <f>SUM(E199:E205)</f>
        <v>75835643.000000149</v>
      </c>
      <c r="H205" s="20" t="s">
        <v>36</v>
      </c>
      <c r="I205" s="20" t="s">
        <v>54</v>
      </c>
    </row>
    <row r="206" spans="1:9" x14ac:dyDescent="0.25">
      <c r="A206" s="17">
        <v>43289</v>
      </c>
      <c r="B206" s="18">
        <v>189</v>
      </c>
      <c r="C206" s="19">
        <v>9127339.9999997057</v>
      </c>
      <c r="D206" s="19">
        <f>'Farm Well Tracking'!K103</f>
        <v>1090000</v>
      </c>
      <c r="E206" s="19">
        <f t="shared" si="4"/>
        <v>10217339.999999706</v>
      </c>
      <c r="F206" s="19">
        <f t="shared" si="5"/>
        <v>78140675.999999657</v>
      </c>
      <c r="G206" s="19"/>
      <c r="H206" s="20" t="s">
        <v>37</v>
      </c>
      <c r="I206" s="20"/>
    </row>
    <row r="207" spans="1:9" x14ac:dyDescent="0.25">
      <c r="A207" s="17">
        <v>43290</v>
      </c>
      <c r="B207" s="18">
        <v>190</v>
      </c>
      <c r="C207" s="19">
        <v>9871716.0000002086</v>
      </c>
      <c r="D207" s="19">
        <f>'Farm Well Tracking'!K104</f>
        <v>1190000</v>
      </c>
      <c r="E207" s="19">
        <f t="shared" si="4"/>
        <v>11061716.000000209</v>
      </c>
      <c r="F207" s="19">
        <f t="shared" si="5"/>
        <v>79560395.00000003</v>
      </c>
      <c r="G207" s="19"/>
      <c r="H207" s="20" t="s">
        <v>31</v>
      </c>
      <c r="I207" s="20"/>
    </row>
    <row r="208" spans="1:9" x14ac:dyDescent="0.25">
      <c r="A208" s="17">
        <v>43291</v>
      </c>
      <c r="B208" s="18">
        <v>191</v>
      </c>
      <c r="C208" s="19">
        <v>9305550.9999998808</v>
      </c>
      <c r="D208" s="19">
        <f>'Farm Well Tracking'!K105</f>
        <v>1270000</v>
      </c>
      <c r="E208" s="19">
        <f t="shared" si="4"/>
        <v>10575550.999999881</v>
      </c>
      <c r="F208" s="19">
        <f t="shared" si="5"/>
        <v>77908795.999999717</v>
      </c>
      <c r="G208" s="19"/>
      <c r="H208" s="20" t="s">
        <v>32</v>
      </c>
      <c r="I208" s="20"/>
    </row>
    <row r="209" spans="1:9" x14ac:dyDescent="0.25">
      <c r="A209" s="17">
        <v>43292</v>
      </c>
      <c r="B209" s="18">
        <v>192</v>
      </c>
      <c r="C209" s="19">
        <v>10594184.000000006</v>
      </c>
      <c r="D209" s="19">
        <f>'Farm Well Tracking'!K106</f>
        <v>1200000</v>
      </c>
      <c r="E209" s="19">
        <f t="shared" si="4"/>
        <v>11794184.000000006</v>
      </c>
      <c r="F209" s="19">
        <f t="shared" si="5"/>
        <v>78462454.999999911</v>
      </c>
      <c r="G209" s="19"/>
      <c r="H209" s="20" t="s">
        <v>33</v>
      </c>
      <c r="I209" s="20"/>
    </row>
    <row r="210" spans="1:9" x14ac:dyDescent="0.25">
      <c r="A210" s="17">
        <v>43293</v>
      </c>
      <c r="B210" s="18">
        <v>193</v>
      </c>
      <c r="C210" s="19">
        <v>11420219.999999996</v>
      </c>
      <c r="D210" s="19">
        <f>'Farm Well Tracking'!K107</f>
        <v>1250000</v>
      </c>
      <c r="E210" s="19">
        <f t="shared" si="4"/>
        <v>12670219.999999996</v>
      </c>
      <c r="F210" s="19">
        <f t="shared" si="5"/>
        <v>77500772.999999911</v>
      </c>
      <c r="G210" s="19"/>
      <c r="H210" s="20" t="s">
        <v>34</v>
      </c>
      <c r="I210" s="20"/>
    </row>
    <row r="211" spans="1:9" x14ac:dyDescent="0.25">
      <c r="A211" s="17">
        <v>43294</v>
      </c>
      <c r="B211" s="18">
        <v>194</v>
      </c>
      <c r="C211" s="19">
        <v>10664972.999999931</v>
      </c>
      <c r="D211" s="19">
        <f>'Farm Well Tracking'!K108</f>
        <v>970000</v>
      </c>
      <c r="E211" s="19">
        <f t="shared" ref="E211:E274" si="6">C211+D211</f>
        <v>11634972.999999931</v>
      </c>
      <c r="F211" s="19">
        <f t="shared" si="5"/>
        <v>76444866.999999866</v>
      </c>
      <c r="G211" s="19"/>
      <c r="H211" s="20" t="s">
        <v>35</v>
      </c>
      <c r="I211" s="20"/>
    </row>
    <row r="212" spans="1:9" x14ac:dyDescent="0.25">
      <c r="A212" s="17">
        <v>43295</v>
      </c>
      <c r="B212" s="18">
        <v>195</v>
      </c>
      <c r="C212" s="19">
        <v>9236691.9999999367</v>
      </c>
      <c r="D212" s="19">
        <f>'Farm Well Tracking'!K109</f>
        <v>950000</v>
      </c>
      <c r="E212" s="19">
        <f t="shared" si="6"/>
        <v>10186691.999999937</v>
      </c>
      <c r="F212" s="19">
        <f t="shared" ref="F212:F275" si="7">SUM(E212:E218)</f>
        <v>75532241.999999955</v>
      </c>
      <c r="G212" s="19">
        <f>SUM(E206:E212)</f>
        <v>78140675.999999657</v>
      </c>
      <c r="H212" s="20" t="s">
        <v>36</v>
      </c>
      <c r="I212" s="20" t="s">
        <v>55</v>
      </c>
    </row>
    <row r="213" spans="1:9" x14ac:dyDescent="0.25">
      <c r="A213" s="17">
        <v>43296</v>
      </c>
      <c r="B213" s="18">
        <v>196</v>
      </c>
      <c r="C213" s="19">
        <v>10587059.000000078</v>
      </c>
      <c r="D213" s="19">
        <f>'Farm Well Tracking'!K110</f>
        <v>1050000</v>
      </c>
      <c r="E213" s="19">
        <f t="shared" si="6"/>
        <v>11637059.000000078</v>
      </c>
      <c r="F213" s="19">
        <f t="shared" si="7"/>
        <v>76165268.000000149</v>
      </c>
      <c r="G213" s="19"/>
      <c r="H213" s="20" t="s">
        <v>37</v>
      </c>
      <c r="I213" s="20"/>
    </row>
    <row r="214" spans="1:9" x14ac:dyDescent="0.25">
      <c r="A214" s="17">
        <v>43297</v>
      </c>
      <c r="B214" s="18">
        <v>197</v>
      </c>
      <c r="C214" s="19">
        <v>9290116.999999892</v>
      </c>
      <c r="D214" s="19">
        <f>'Farm Well Tracking'!K111</f>
        <v>120000</v>
      </c>
      <c r="E214" s="19">
        <f t="shared" si="6"/>
        <v>9410116.999999892</v>
      </c>
      <c r="F214" s="19">
        <f t="shared" si="7"/>
        <v>75611329</v>
      </c>
      <c r="G214" s="19"/>
      <c r="H214" s="20" t="s">
        <v>31</v>
      </c>
      <c r="I214" s="20"/>
    </row>
    <row r="215" spans="1:9" x14ac:dyDescent="0.25">
      <c r="A215" s="17">
        <v>43298</v>
      </c>
      <c r="B215" s="18">
        <v>198</v>
      </c>
      <c r="C215" s="19">
        <v>11129210.000000071</v>
      </c>
      <c r="D215" s="19">
        <f>'Farm Well Tracking'!K112</f>
        <v>0</v>
      </c>
      <c r="E215" s="19">
        <f t="shared" si="6"/>
        <v>11129210.000000071</v>
      </c>
      <c r="F215" s="19">
        <f t="shared" si="7"/>
        <v>78975793.000000119</v>
      </c>
      <c r="G215" s="19"/>
      <c r="H215" s="20" t="s">
        <v>32</v>
      </c>
      <c r="I215" s="20"/>
    </row>
    <row r="216" spans="1:9" x14ac:dyDescent="0.25">
      <c r="A216" s="17">
        <v>43299</v>
      </c>
      <c r="B216" s="18">
        <v>199</v>
      </c>
      <c r="C216" s="19">
        <v>10832502.000000004</v>
      </c>
      <c r="D216" s="19">
        <f>'Farm Well Tracking'!K113</f>
        <v>0</v>
      </c>
      <c r="E216" s="19">
        <f t="shared" si="6"/>
        <v>10832502.000000004</v>
      </c>
      <c r="F216" s="19">
        <f t="shared" si="7"/>
        <v>79739616.000000045</v>
      </c>
      <c r="G216" s="19"/>
      <c r="H216" s="20" t="s">
        <v>33</v>
      </c>
      <c r="I216" s="20"/>
    </row>
    <row r="217" spans="1:9" x14ac:dyDescent="0.25">
      <c r="A217" s="17">
        <v>43300</v>
      </c>
      <c r="B217" s="18">
        <v>200</v>
      </c>
      <c r="C217" s="19">
        <v>11614313.999999957</v>
      </c>
      <c r="D217" s="19">
        <f>'Farm Well Tracking'!K114</f>
        <v>0</v>
      </c>
      <c r="E217" s="19">
        <f t="shared" si="6"/>
        <v>11614313.999999957</v>
      </c>
      <c r="F217" s="19">
        <f t="shared" si="7"/>
        <v>81133599.99999994</v>
      </c>
      <c r="G217" s="19"/>
      <c r="H217" s="20" t="s">
        <v>34</v>
      </c>
      <c r="I217" s="20"/>
    </row>
    <row r="218" spans="1:9" x14ac:dyDescent="0.25">
      <c r="A218" s="17">
        <v>43301</v>
      </c>
      <c r="B218" s="18">
        <v>201</v>
      </c>
      <c r="C218" s="19">
        <v>10722348.000000019</v>
      </c>
      <c r="D218" s="19">
        <f>'Farm Well Tracking'!K115</f>
        <v>0</v>
      </c>
      <c r="E218" s="19">
        <f t="shared" si="6"/>
        <v>10722348.000000019</v>
      </c>
      <c r="F218" s="19">
        <f t="shared" si="7"/>
        <v>82617199.000000164</v>
      </c>
      <c r="G218" s="19"/>
      <c r="H218" s="20" t="s">
        <v>35</v>
      </c>
      <c r="I218" s="20"/>
    </row>
    <row r="219" spans="1:9" x14ac:dyDescent="0.25">
      <c r="A219" s="17">
        <v>43302</v>
      </c>
      <c r="B219" s="18">
        <v>202</v>
      </c>
      <c r="C219" s="19">
        <v>9539718.0000001378</v>
      </c>
      <c r="D219" s="19">
        <f>'Farm Well Tracking'!K116</f>
        <v>1280000</v>
      </c>
      <c r="E219" s="19">
        <f t="shared" si="6"/>
        <v>10819718.000000138</v>
      </c>
      <c r="F219" s="19">
        <f t="shared" si="7"/>
        <v>83468396.000000313</v>
      </c>
      <c r="G219" s="19">
        <f t="shared" ref="G219" si="8">SUM(E213:E219)</f>
        <v>76165268.000000149</v>
      </c>
      <c r="H219" s="20" t="s">
        <v>36</v>
      </c>
      <c r="I219" s="20" t="s">
        <v>56</v>
      </c>
    </row>
    <row r="220" spans="1:9" x14ac:dyDescent="0.25">
      <c r="A220" s="17">
        <v>43303</v>
      </c>
      <c r="B220" s="18">
        <v>203</v>
      </c>
      <c r="C220" s="19">
        <v>9763119.9999999329</v>
      </c>
      <c r="D220" s="19">
        <f>'Farm Well Tracking'!K117</f>
        <v>1320000</v>
      </c>
      <c r="E220" s="19">
        <f t="shared" si="6"/>
        <v>11083119.999999933</v>
      </c>
      <c r="F220" s="19">
        <f t="shared" si="7"/>
        <v>84158297.999999911</v>
      </c>
      <c r="G220" s="19"/>
      <c r="H220" s="20" t="s">
        <v>37</v>
      </c>
      <c r="I220" s="20"/>
    </row>
    <row r="221" spans="1:9" x14ac:dyDescent="0.25">
      <c r="A221" s="17">
        <v>43304</v>
      </c>
      <c r="B221" s="18">
        <v>204</v>
      </c>
      <c r="C221" s="19">
        <v>11514581.000000011</v>
      </c>
      <c r="D221" s="19">
        <f>'Farm Well Tracking'!K118</f>
        <v>1260000</v>
      </c>
      <c r="E221" s="19">
        <f t="shared" si="6"/>
        <v>12774581.000000011</v>
      </c>
      <c r="F221" s="19">
        <f>SUM(E221:E227)</f>
        <v>85071643.000000298</v>
      </c>
      <c r="G221" s="19"/>
      <c r="H221" s="20" t="s">
        <v>31</v>
      </c>
      <c r="I221" s="20"/>
    </row>
    <row r="222" spans="1:9" x14ac:dyDescent="0.25">
      <c r="A222" s="17">
        <v>43305</v>
      </c>
      <c r="B222" s="18">
        <v>205</v>
      </c>
      <c r="C222" s="19">
        <v>10593032.999999989</v>
      </c>
      <c r="D222" s="19">
        <f>'Farm Well Tracking'!K119</f>
        <v>1300000</v>
      </c>
      <c r="E222" s="19">
        <f t="shared" si="6"/>
        <v>11893032.999999989</v>
      </c>
      <c r="F222" s="19">
        <f t="shared" si="7"/>
        <v>84379370.000000209</v>
      </c>
      <c r="G222" s="19"/>
      <c r="H222" s="20" t="s">
        <v>32</v>
      </c>
      <c r="I222" s="20"/>
    </row>
    <row r="223" spans="1:9" x14ac:dyDescent="0.25">
      <c r="A223" s="17">
        <v>43306</v>
      </c>
      <c r="B223" s="18">
        <v>206</v>
      </c>
      <c r="C223" s="19">
        <v>10946485.999999888</v>
      </c>
      <c r="D223" s="19">
        <f>'Farm Well Tracking'!K120</f>
        <v>1280000</v>
      </c>
      <c r="E223" s="19">
        <f t="shared" si="6"/>
        <v>12226485.999999888</v>
      </c>
      <c r="F223" s="19">
        <f t="shared" si="7"/>
        <v>84468190.00000006</v>
      </c>
      <c r="G223" s="19"/>
      <c r="H223" s="20" t="s">
        <v>33</v>
      </c>
      <c r="I223" s="20"/>
    </row>
    <row r="224" spans="1:9" x14ac:dyDescent="0.25">
      <c r="A224" s="17">
        <v>43307</v>
      </c>
      <c r="B224" s="18">
        <v>207</v>
      </c>
      <c r="C224" s="19">
        <v>11747913.000000194</v>
      </c>
      <c r="D224" s="19">
        <f>'Farm Well Tracking'!K121</f>
        <v>1350000</v>
      </c>
      <c r="E224" s="19">
        <f t="shared" si="6"/>
        <v>13097913.000000194</v>
      </c>
      <c r="F224" s="19">
        <f t="shared" si="7"/>
        <v>83815289.000000164</v>
      </c>
      <c r="G224" s="19"/>
      <c r="H224" s="20" t="s">
        <v>34</v>
      </c>
      <c r="I224" s="20"/>
    </row>
    <row r="225" spans="1:9" x14ac:dyDescent="0.25">
      <c r="A225" s="17">
        <v>43308</v>
      </c>
      <c r="B225" s="18">
        <v>208</v>
      </c>
      <c r="C225" s="19">
        <v>10313545.000000164</v>
      </c>
      <c r="D225" s="19">
        <f>'Farm Well Tracking'!K122</f>
        <v>1260000</v>
      </c>
      <c r="E225" s="19">
        <f t="shared" si="6"/>
        <v>11573545.000000164</v>
      </c>
      <c r="F225" s="19">
        <f t="shared" si="7"/>
        <v>82987466.999999791</v>
      </c>
      <c r="G225" s="19"/>
      <c r="H225" s="20" t="s">
        <v>35</v>
      </c>
      <c r="I225" s="20"/>
    </row>
    <row r="226" spans="1:9" x14ac:dyDescent="0.25">
      <c r="A226" s="17">
        <v>43309</v>
      </c>
      <c r="B226" s="18">
        <v>209</v>
      </c>
      <c r="C226" s="19">
        <v>10229619.999999726</v>
      </c>
      <c r="D226" s="19">
        <f>'Farm Well Tracking'!K123</f>
        <v>1280000</v>
      </c>
      <c r="E226" s="19">
        <f t="shared" si="6"/>
        <v>11509619.999999726</v>
      </c>
      <c r="F226" s="19">
        <f t="shared" si="7"/>
        <v>83252784.999999821</v>
      </c>
      <c r="G226" s="19">
        <f>SUM(E220:E226)</f>
        <v>84158297.999999911</v>
      </c>
      <c r="H226" s="20" t="s">
        <v>36</v>
      </c>
      <c r="I226" s="20" t="s">
        <v>57</v>
      </c>
    </row>
    <row r="227" spans="1:9" x14ac:dyDescent="0.25">
      <c r="A227" s="17">
        <v>43310</v>
      </c>
      <c r="B227" s="18">
        <v>210</v>
      </c>
      <c r="C227" s="19">
        <v>10716465.000000328</v>
      </c>
      <c r="D227" s="19">
        <f>'Farm Well Tracking'!K124</f>
        <v>1280000</v>
      </c>
      <c r="E227" s="19">
        <f t="shared" si="6"/>
        <v>11996465.000000328</v>
      </c>
      <c r="F227" s="19">
        <f t="shared" si="7"/>
        <v>83042890.000000119</v>
      </c>
      <c r="G227" s="19"/>
      <c r="H227" s="20" t="s">
        <v>37</v>
      </c>
      <c r="I227" s="20"/>
    </row>
    <row r="228" spans="1:9" x14ac:dyDescent="0.25">
      <c r="A228" s="17">
        <v>43311</v>
      </c>
      <c r="B228" s="18">
        <v>211</v>
      </c>
      <c r="C228" s="19">
        <v>10842307.999999903</v>
      </c>
      <c r="D228" s="19">
        <f>'Farm Well Tracking'!K125</f>
        <v>1240000</v>
      </c>
      <c r="E228" s="19">
        <f t="shared" si="6"/>
        <v>12082307.999999903</v>
      </c>
      <c r="F228" s="19">
        <f t="shared" si="7"/>
        <v>81092294.999999955</v>
      </c>
      <c r="G228" s="19"/>
      <c r="H228" s="20" t="s">
        <v>31</v>
      </c>
      <c r="I228" s="20"/>
    </row>
    <row r="229" spans="1:9" x14ac:dyDescent="0.25">
      <c r="A229" s="17">
        <v>43312</v>
      </c>
      <c r="B229" s="18">
        <v>212</v>
      </c>
      <c r="C229" s="19">
        <v>10881852.999999855</v>
      </c>
      <c r="D229" s="19">
        <f>'Farm Well Tracking'!K126</f>
        <v>1100000</v>
      </c>
      <c r="E229" s="19">
        <f t="shared" si="6"/>
        <v>11981852.999999855</v>
      </c>
      <c r="F229" s="19">
        <f t="shared" si="7"/>
        <v>80084723.999999925</v>
      </c>
      <c r="G229" s="19"/>
      <c r="H229" s="20" t="s">
        <v>32</v>
      </c>
      <c r="I229" s="20"/>
    </row>
    <row r="230" spans="1:9" x14ac:dyDescent="0.25">
      <c r="A230" s="17">
        <v>43313</v>
      </c>
      <c r="B230" s="18">
        <v>213</v>
      </c>
      <c r="C230" s="19">
        <v>10523584.999999996</v>
      </c>
      <c r="D230" s="19">
        <f>'Farm Well Tracking'!K127</f>
        <v>1050000</v>
      </c>
      <c r="E230" s="19">
        <f t="shared" si="6"/>
        <v>11573584.999999996</v>
      </c>
      <c r="F230" s="19">
        <f t="shared" si="7"/>
        <v>79557439.999999985</v>
      </c>
      <c r="G230" s="19"/>
      <c r="H230" s="20" t="s">
        <v>33</v>
      </c>
      <c r="I230" s="20"/>
    </row>
    <row r="231" spans="1:9" x14ac:dyDescent="0.25">
      <c r="A231" s="17">
        <v>43314</v>
      </c>
      <c r="B231" s="18">
        <v>214</v>
      </c>
      <c r="C231" s="19">
        <v>10770090.999999821</v>
      </c>
      <c r="D231" s="19">
        <f>'Farm Well Tracking'!K128</f>
        <v>1500000</v>
      </c>
      <c r="E231" s="19">
        <f t="shared" si="6"/>
        <v>12270090.999999821</v>
      </c>
      <c r="F231" s="19">
        <f t="shared" si="7"/>
        <v>79912726.000000268</v>
      </c>
      <c r="G231" s="19"/>
      <c r="H231" s="20" t="s">
        <v>34</v>
      </c>
      <c r="I231" s="20"/>
    </row>
    <row r="232" spans="1:9" x14ac:dyDescent="0.25">
      <c r="A232" s="17">
        <v>43315</v>
      </c>
      <c r="B232" s="18">
        <v>215</v>
      </c>
      <c r="C232" s="19">
        <v>10458863.000000192</v>
      </c>
      <c r="D232" s="19">
        <f>'Farm Well Tracking'!K129</f>
        <v>1380000</v>
      </c>
      <c r="E232" s="19">
        <f t="shared" si="6"/>
        <v>11838863.000000192</v>
      </c>
      <c r="F232" s="19">
        <f t="shared" si="7"/>
        <v>79575915</v>
      </c>
      <c r="G232" s="19"/>
      <c r="H232" s="20" t="s">
        <v>35</v>
      </c>
      <c r="I232" s="20"/>
    </row>
    <row r="233" spans="1:9" x14ac:dyDescent="0.25">
      <c r="A233" s="17">
        <v>43316</v>
      </c>
      <c r="B233" s="18">
        <v>216</v>
      </c>
      <c r="C233" s="19">
        <v>9929725.0000000186</v>
      </c>
      <c r="D233" s="19">
        <f>'Farm Well Tracking'!K130</f>
        <v>1370000</v>
      </c>
      <c r="E233" s="19">
        <f t="shared" si="6"/>
        <v>11299725.000000019</v>
      </c>
      <c r="F233" s="19">
        <f t="shared" si="7"/>
        <v>78697602.000000164</v>
      </c>
      <c r="G233" s="19">
        <f>SUM(E227:E233)</f>
        <v>83042890.000000119</v>
      </c>
      <c r="H233" s="20" t="s">
        <v>36</v>
      </c>
      <c r="I233" s="20" t="s">
        <v>58</v>
      </c>
    </row>
    <row r="234" spans="1:9" x14ac:dyDescent="0.25">
      <c r="A234" s="17">
        <v>43317</v>
      </c>
      <c r="B234" s="18">
        <v>217</v>
      </c>
      <c r="C234" s="19">
        <v>8845870.0000001676</v>
      </c>
      <c r="D234" s="19">
        <f>'Farm Well Tracking'!K131</f>
        <v>1200000</v>
      </c>
      <c r="E234" s="19">
        <f t="shared" si="6"/>
        <v>10045870.000000168</v>
      </c>
      <c r="F234" s="19">
        <f t="shared" si="7"/>
        <v>78902574.999999925</v>
      </c>
      <c r="G234" s="19"/>
      <c r="H234" s="20" t="s">
        <v>37</v>
      </c>
      <c r="I234" s="20"/>
    </row>
    <row r="235" spans="1:9" x14ac:dyDescent="0.25">
      <c r="A235" s="17">
        <v>43318</v>
      </c>
      <c r="B235" s="18">
        <v>218</v>
      </c>
      <c r="C235" s="19">
        <v>9754736.9999998771</v>
      </c>
      <c r="D235" s="19">
        <f>'Farm Well Tracking'!K132</f>
        <v>1320000</v>
      </c>
      <c r="E235" s="19">
        <f t="shared" si="6"/>
        <v>11074736.999999877</v>
      </c>
      <c r="F235" s="19">
        <f t="shared" si="7"/>
        <v>79486372.00000003</v>
      </c>
      <c r="G235" s="19"/>
      <c r="H235" s="20" t="s">
        <v>31</v>
      </c>
      <c r="I235" s="20"/>
    </row>
    <row r="236" spans="1:9" x14ac:dyDescent="0.25">
      <c r="A236" s="17">
        <v>43319</v>
      </c>
      <c r="B236" s="18">
        <v>219</v>
      </c>
      <c r="C236" s="19">
        <v>10234568.999999916</v>
      </c>
      <c r="D236" s="19">
        <f>'Farm Well Tracking'!K133</f>
        <v>1220000</v>
      </c>
      <c r="E236" s="19">
        <f t="shared" si="6"/>
        <v>11454568.999999916</v>
      </c>
      <c r="F236" s="19">
        <f t="shared" si="7"/>
        <v>79895057.999999911</v>
      </c>
      <c r="G236" s="19"/>
      <c r="H236" s="20" t="s">
        <v>32</v>
      </c>
      <c r="I236" s="20"/>
    </row>
    <row r="237" spans="1:9" x14ac:dyDescent="0.25">
      <c r="A237" s="17">
        <v>43320</v>
      </c>
      <c r="B237" s="18">
        <v>220</v>
      </c>
      <c r="C237" s="19">
        <v>10678871.000000285</v>
      </c>
      <c r="D237" s="19">
        <f>'Farm Well Tracking'!K134</f>
        <v>1250000</v>
      </c>
      <c r="E237" s="19">
        <f t="shared" si="6"/>
        <v>11928871.000000285</v>
      </c>
      <c r="F237" s="19">
        <f t="shared" si="7"/>
        <v>79693762.000000298</v>
      </c>
      <c r="G237" s="19"/>
      <c r="H237" s="20" t="s">
        <v>33</v>
      </c>
      <c r="I237" s="20"/>
    </row>
    <row r="238" spans="1:9" x14ac:dyDescent="0.25">
      <c r="A238" s="17">
        <v>43321</v>
      </c>
      <c r="B238" s="18">
        <v>221</v>
      </c>
      <c r="C238" s="19">
        <v>10603279.999999538</v>
      </c>
      <c r="D238" s="19">
        <f>'Farm Well Tracking'!K135</f>
        <v>1330000</v>
      </c>
      <c r="E238" s="19">
        <f t="shared" si="6"/>
        <v>11933279.999999538</v>
      </c>
      <c r="F238" s="19">
        <f t="shared" si="7"/>
        <v>79431996.999999687</v>
      </c>
      <c r="G238" s="19"/>
      <c r="H238" s="20" t="s">
        <v>34</v>
      </c>
      <c r="I238" s="20"/>
    </row>
    <row r="239" spans="1:9" x14ac:dyDescent="0.25">
      <c r="A239" s="17">
        <v>43322</v>
      </c>
      <c r="B239" s="18">
        <v>222</v>
      </c>
      <c r="C239" s="19">
        <v>9710550.0000003688</v>
      </c>
      <c r="D239" s="19">
        <f>'Farm Well Tracking'!K136</f>
        <v>1250000</v>
      </c>
      <c r="E239" s="19">
        <f t="shared" si="6"/>
        <v>10960550.000000369</v>
      </c>
      <c r="F239" s="19">
        <f t="shared" si="7"/>
        <v>77746445.000000358</v>
      </c>
      <c r="G239" s="19"/>
      <c r="H239" s="20" t="s">
        <v>35</v>
      </c>
      <c r="I239" s="20"/>
    </row>
    <row r="240" spans="1:9" x14ac:dyDescent="0.25">
      <c r="A240" s="17">
        <v>43323</v>
      </c>
      <c r="B240" s="18">
        <v>223</v>
      </c>
      <c r="C240" s="19">
        <v>10144697.999999773</v>
      </c>
      <c r="D240" s="19">
        <f>'Farm Well Tracking'!K137</f>
        <v>1360000</v>
      </c>
      <c r="E240" s="19">
        <f t="shared" si="6"/>
        <v>11504697.999999773</v>
      </c>
      <c r="F240" s="19">
        <f t="shared" si="7"/>
        <v>76757472.000000164</v>
      </c>
      <c r="G240" s="19">
        <f t="shared" ref="G240:G296" si="9">SUM(E234:E240)</f>
        <v>78902574.999999925</v>
      </c>
      <c r="H240" s="20" t="s">
        <v>36</v>
      </c>
      <c r="I240" s="20" t="s">
        <v>59</v>
      </c>
    </row>
    <row r="241" spans="1:9" x14ac:dyDescent="0.25">
      <c r="A241" s="17">
        <v>43324</v>
      </c>
      <c r="B241" s="18">
        <v>224</v>
      </c>
      <c r="C241" s="19">
        <v>9499667.0000002682</v>
      </c>
      <c r="D241" s="19">
        <f>'Farm Well Tracking'!K138</f>
        <v>1130000</v>
      </c>
      <c r="E241" s="19">
        <f t="shared" si="6"/>
        <v>10629667.000000268</v>
      </c>
      <c r="F241" s="19">
        <f t="shared" si="7"/>
        <v>74718656.999999896</v>
      </c>
      <c r="G241" s="19"/>
      <c r="H241" s="20" t="s">
        <v>37</v>
      </c>
      <c r="I241" s="20"/>
    </row>
    <row r="242" spans="1:9" x14ac:dyDescent="0.25">
      <c r="A242" s="17">
        <v>43325</v>
      </c>
      <c r="B242" s="18">
        <v>225</v>
      </c>
      <c r="C242" s="19">
        <v>10243422.999999765</v>
      </c>
      <c r="D242" s="19">
        <f>'Farm Well Tracking'!K139</f>
        <v>1240000</v>
      </c>
      <c r="E242" s="19">
        <f t="shared" si="6"/>
        <v>11483422.999999765</v>
      </c>
      <c r="F242" s="19">
        <f t="shared" si="7"/>
        <v>74105432.00000003</v>
      </c>
      <c r="G242" s="19"/>
      <c r="H242" s="20" t="s">
        <v>31</v>
      </c>
      <c r="I242" s="20"/>
    </row>
    <row r="243" spans="1:9" x14ac:dyDescent="0.25">
      <c r="A243" s="17">
        <v>43326</v>
      </c>
      <c r="B243" s="18">
        <v>226</v>
      </c>
      <c r="C243" s="19">
        <v>9733273.0000002943</v>
      </c>
      <c r="D243" s="19">
        <f>'Farm Well Tracking'!K140</f>
        <v>1520000</v>
      </c>
      <c r="E243" s="19">
        <f t="shared" si="6"/>
        <v>11253273.000000294</v>
      </c>
      <c r="F243" s="19">
        <f t="shared" si="7"/>
        <v>73572648.000000089</v>
      </c>
      <c r="G243" s="19"/>
      <c r="H243" s="20" t="s">
        <v>32</v>
      </c>
      <c r="I243" s="20"/>
    </row>
    <row r="244" spans="1:9" x14ac:dyDescent="0.25">
      <c r="A244" s="17">
        <v>43327</v>
      </c>
      <c r="B244" s="18">
        <v>227</v>
      </c>
      <c r="C244" s="19">
        <v>10277105.999999672</v>
      </c>
      <c r="D244" s="19">
        <f>'Farm Well Tracking'!K141</f>
        <v>1390000</v>
      </c>
      <c r="E244" s="19">
        <f t="shared" si="6"/>
        <v>11667105.999999672</v>
      </c>
      <c r="F244" s="19">
        <f t="shared" si="7"/>
        <v>71951720.999999791</v>
      </c>
      <c r="G244" s="19"/>
      <c r="H244" s="20" t="s">
        <v>33</v>
      </c>
      <c r="I244" s="20"/>
    </row>
    <row r="245" spans="1:9" x14ac:dyDescent="0.25">
      <c r="A245" s="17">
        <v>43328</v>
      </c>
      <c r="B245" s="18">
        <v>228</v>
      </c>
      <c r="C245" s="19">
        <v>8807728.0000002086</v>
      </c>
      <c r="D245" s="19">
        <f>'Farm Well Tracking'!K142</f>
        <v>1440000</v>
      </c>
      <c r="E245" s="19">
        <f t="shared" si="6"/>
        <v>10247728.000000209</v>
      </c>
      <c r="F245" s="19">
        <f t="shared" si="7"/>
        <v>70035335.000000209</v>
      </c>
      <c r="G245" s="19"/>
      <c r="H245" s="20" t="s">
        <v>34</v>
      </c>
      <c r="I245" s="20"/>
    </row>
    <row r="246" spans="1:9" x14ac:dyDescent="0.25">
      <c r="A246" s="17">
        <v>43329</v>
      </c>
      <c r="B246" s="18">
        <v>229</v>
      </c>
      <c r="C246" s="19">
        <v>8821577.000000177</v>
      </c>
      <c r="D246" s="19">
        <f>'Farm Well Tracking'!K143</f>
        <v>1150000</v>
      </c>
      <c r="E246" s="19">
        <f t="shared" si="6"/>
        <v>9971577.000000177</v>
      </c>
      <c r="F246" s="19">
        <f t="shared" si="7"/>
        <v>69979259.999999627</v>
      </c>
      <c r="G246" s="19"/>
      <c r="H246" s="20" t="s">
        <v>35</v>
      </c>
      <c r="I246" s="20"/>
    </row>
    <row r="247" spans="1:9" x14ac:dyDescent="0.25">
      <c r="A247" s="17">
        <v>43330</v>
      </c>
      <c r="B247" s="18">
        <v>230</v>
      </c>
      <c r="C247" s="19">
        <v>8055882.9999995055</v>
      </c>
      <c r="D247" s="19">
        <f>'Farm Well Tracking'!K144</f>
        <v>1410000</v>
      </c>
      <c r="E247" s="19">
        <f t="shared" si="6"/>
        <v>9465882.9999995045</v>
      </c>
      <c r="F247" s="19">
        <f t="shared" si="7"/>
        <v>70190498.999999553</v>
      </c>
      <c r="G247" s="19">
        <f t="shared" si="9"/>
        <v>74718656.999999896</v>
      </c>
      <c r="H247" s="20" t="s">
        <v>36</v>
      </c>
      <c r="I247" s="20" t="s">
        <v>60</v>
      </c>
    </row>
    <row r="248" spans="1:9" x14ac:dyDescent="0.25">
      <c r="A248" s="17">
        <v>43331</v>
      </c>
      <c r="B248" s="18">
        <v>231</v>
      </c>
      <c r="C248" s="19">
        <v>8616442.0000004061</v>
      </c>
      <c r="D248" s="19">
        <f>'Farm Well Tracking'!K145</f>
        <v>1400000</v>
      </c>
      <c r="E248" s="19">
        <f t="shared" si="6"/>
        <v>10016442.000000406</v>
      </c>
      <c r="F248" s="19">
        <f t="shared" si="7"/>
        <v>70058732.00000003</v>
      </c>
      <c r="G248" s="19"/>
      <c r="H248" s="20" t="s">
        <v>37</v>
      </c>
      <c r="I248" s="20"/>
    </row>
    <row r="249" spans="1:9" x14ac:dyDescent="0.25">
      <c r="A249" s="17">
        <v>43332</v>
      </c>
      <c r="B249" s="18">
        <v>232</v>
      </c>
      <c r="C249" s="19">
        <v>9610638.9999998324</v>
      </c>
      <c r="D249" s="19">
        <f>'Farm Well Tracking'!K146</f>
        <v>1340000</v>
      </c>
      <c r="E249" s="19">
        <f t="shared" si="6"/>
        <v>10950638.999999832</v>
      </c>
      <c r="F249" s="19">
        <f t="shared" si="7"/>
        <v>68568387.999999568</v>
      </c>
      <c r="G249" s="19"/>
      <c r="H249" s="20" t="s">
        <v>31</v>
      </c>
      <c r="I249" s="20"/>
    </row>
    <row r="250" spans="1:9" x14ac:dyDescent="0.25">
      <c r="A250" s="17">
        <v>43333</v>
      </c>
      <c r="B250" s="18">
        <v>233</v>
      </c>
      <c r="C250" s="19">
        <v>8242345.9999999842</v>
      </c>
      <c r="D250" s="19">
        <f>'Farm Well Tracking'!K147</f>
        <v>1390000</v>
      </c>
      <c r="E250" s="19">
        <f t="shared" si="6"/>
        <v>9632345.9999999851</v>
      </c>
      <c r="F250" s="19">
        <f t="shared" si="7"/>
        <v>66829617.000000313</v>
      </c>
      <c r="G250" s="19"/>
      <c r="H250" s="20" t="s">
        <v>32</v>
      </c>
      <c r="I250" s="20"/>
    </row>
    <row r="251" spans="1:9" x14ac:dyDescent="0.25">
      <c r="A251" s="17">
        <v>43334</v>
      </c>
      <c r="B251" s="18">
        <v>234</v>
      </c>
      <c r="C251" s="19">
        <v>8500720.0000000969</v>
      </c>
      <c r="D251" s="19">
        <f>'Farm Well Tracking'!K148</f>
        <v>1250000</v>
      </c>
      <c r="E251" s="19">
        <f t="shared" si="6"/>
        <v>9750720.0000000969</v>
      </c>
      <c r="F251" s="19">
        <f t="shared" si="7"/>
        <v>67001972.000000015</v>
      </c>
      <c r="G251" s="19"/>
      <c r="H251" s="20" t="s">
        <v>33</v>
      </c>
      <c r="I251" s="20"/>
    </row>
    <row r="252" spans="1:9" x14ac:dyDescent="0.25">
      <c r="A252" s="17">
        <v>43335</v>
      </c>
      <c r="B252" s="18">
        <v>235</v>
      </c>
      <c r="C252" s="19">
        <v>8721652.9999996219</v>
      </c>
      <c r="D252" s="19">
        <f>'Farm Well Tracking'!K149</f>
        <v>1470000</v>
      </c>
      <c r="E252" s="19">
        <f t="shared" si="6"/>
        <v>10191652.999999622</v>
      </c>
      <c r="F252" s="19">
        <f t="shared" si="7"/>
        <v>66755140.000000156</v>
      </c>
      <c r="G252" s="19"/>
      <c r="H252" s="20" t="s">
        <v>34</v>
      </c>
      <c r="I252" s="20"/>
    </row>
    <row r="253" spans="1:9" x14ac:dyDescent="0.25">
      <c r="A253" s="17">
        <v>43336</v>
      </c>
      <c r="B253" s="18">
        <v>236</v>
      </c>
      <c r="C253" s="19">
        <v>8872816.0000000969</v>
      </c>
      <c r="D253" s="19">
        <f>'Farm Well Tracking'!K150</f>
        <v>1310000</v>
      </c>
      <c r="E253" s="19">
        <f t="shared" si="6"/>
        <v>10182816.000000097</v>
      </c>
      <c r="F253" s="19">
        <f t="shared" si="7"/>
        <v>66286636.000000387</v>
      </c>
      <c r="G253" s="19"/>
      <c r="H253" s="20" t="s">
        <v>35</v>
      </c>
      <c r="I253" s="20"/>
    </row>
    <row r="254" spans="1:9" x14ac:dyDescent="0.25">
      <c r="A254" s="17">
        <v>43337</v>
      </c>
      <c r="B254" s="18">
        <v>237</v>
      </c>
      <c r="C254" s="19">
        <v>8054115.9999999963</v>
      </c>
      <c r="D254" s="19">
        <f>'Farm Well Tracking'!K151</f>
        <v>1280000</v>
      </c>
      <c r="E254" s="19">
        <f t="shared" si="6"/>
        <v>9334115.9999999963</v>
      </c>
      <c r="F254" s="19">
        <f t="shared" si="7"/>
        <v>65412500</v>
      </c>
      <c r="G254" s="19">
        <f t="shared" si="9"/>
        <v>70058732.00000003</v>
      </c>
      <c r="H254" s="20" t="s">
        <v>36</v>
      </c>
      <c r="I254" s="20" t="s">
        <v>61</v>
      </c>
    </row>
    <row r="255" spans="1:9" x14ac:dyDescent="0.25">
      <c r="A255" s="17">
        <v>43338</v>
      </c>
      <c r="B255" s="18">
        <v>238</v>
      </c>
      <c r="C255" s="19">
        <v>7366097.999999946</v>
      </c>
      <c r="D255" s="19">
        <f>'Farm Well Tracking'!K152</f>
        <v>1160000</v>
      </c>
      <c r="E255" s="19">
        <f t="shared" si="6"/>
        <v>8526097.999999946</v>
      </c>
      <c r="F255" s="19">
        <f t="shared" si="7"/>
        <v>64164147.000000387</v>
      </c>
      <c r="G255" s="19"/>
      <c r="H255" s="20" t="s">
        <v>37</v>
      </c>
      <c r="I255" s="20"/>
    </row>
    <row r="256" spans="1:9" x14ac:dyDescent="0.25">
      <c r="A256" s="17">
        <v>43339</v>
      </c>
      <c r="B256" s="18">
        <v>239</v>
      </c>
      <c r="C256" s="19">
        <v>7871868.000000569</v>
      </c>
      <c r="D256" s="19">
        <f>'Farm Well Tracking'!K153</f>
        <v>1340000</v>
      </c>
      <c r="E256" s="19">
        <f t="shared" si="6"/>
        <v>9211868.00000057</v>
      </c>
      <c r="F256" s="19">
        <f t="shared" si="7"/>
        <v>64165557.000000462</v>
      </c>
      <c r="G256" s="19"/>
      <c r="H256" s="20" t="s">
        <v>31</v>
      </c>
      <c r="I256" s="20"/>
    </row>
    <row r="257" spans="1:9" x14ac:dyDescent="0.25">
      <c r="A257" s="17">
        <v>43340</v>
      </c>
      <c r="B257" s="18">
        <v>240</v>
      </c>
      <c r="C257" s="19">
        <v>8434700.9999996871</v>
      </c>
      <c r="D257" s="19">
        <f>'Farm Well Tracking'!K154</f>
        <v>1370000</v>
      </c>
      <c r="E257" s="19">
        <f t="shared" si="6"/>
        <v>9804700.9999996871</v>
      </c>
      <c r="F257" s="19">
        <f t="shared" si="7"/>
        <v>65210487.99999956</v>
      </c>
      <c r="G257" s="19"/>
      <c r="H257" s="20" t="s">
        <v>32</v>
      </c>
      <c r="I257" s="20"/>
    </row>
    <row r="258" spans="1:9" x14ac:dyDescent="0.25">
      <c r="A258" s="17">
        <v>43341</v>
      </c>
      <c r="B258" s="18">
        <v>241</v>
      </c>
      <c r="C258" s="19">
        <v>8253888.0000002459</v>
      </c>
      <c r="D258" s="19">
        <f>'Farm Well Tracking'!K155</f>
        <v>1250000</v>
      </c>
      <c r="E258" s="19">
        <f t="shared" si="6"/>
        <v>9503888.0000002459</v>
      </c>
      <c r="F258" s="19">
        <f t="shared" si="7"/>
        <v>65307029.000000015</v>
      </c>
      <c r="G258" s="19"/>
      <c r="H258" s="20" t="s">
        <v>33</v>
      </c>
      <c r="I258" s="20"/>
    </row>
    <row r="259" spans="1:9" x14ac:dyDescent="0.25">
      <c r="A259" s="17">
        <v>43342</v>
      </c>
      <c r="B259" s="18">
        <v>242</v>
      </c>
      <c r="C259" s="19">
        <v>8453148.9999998454</v>
      </c>
      <c r="D259" s="19">
        <f>'Farm Well Tracking'!K156</f>
        <v>1270000</v>
      </c>
      <c r="E259" s="19">
        <f t="shared" si="6"/>
        <v>9723148.9999998454</v>
      </c>
      <c r="F259" s="19">
        <f t="shared" si="7"/>
        <v>65831666.999999568</v>
      </c>
      <c r="G259" s="19"/>
      <c r="H259" s="20" t="s">
        <v>34</v>
      </c>
      <c r="I259" s="20"/>
    </row>
    <row r="260" spans="1:9" x14ac:dyDescent="0.25">
      <c r="A260" s="17">
        <v>43343</v>
      </c>
      <c r="B260" s="18">
        <v>243</v>
      </c>
      <c r="C260" s="19">
        <v>8018679.9999997169</v>
      </c>
      <c r="D260" s="19">
        <f>'Farm Well Tracking'!K157</f>
        <v>1290000</v>
      </c>
      <c r="E260" s="19">
        <f t="shared" si="6"/>
        <v>9308679.9999997169</v>
      </c>
      <c r="F260" s="19">
        <f t="shared" si="7"/>
        <v>65747722.999999925</v>
      </c>
      <c r="G260" s="19"/>
      <c r="H260" s="20" t="s">
        <v>35</v>
      </c>
      <c r="I260" s="20"/>
    </row>
    <row r="261" spans="1:9" x14ac:dyDescent="0.25">
      <c r="A261" s="17">
        <v>43344</v>
      </c>
      <c r="B261" s="18">
        <v>244</v>
      </c>
      <c r="C261" s="19">
        <v>6745763.0000003837</v>
      </c>
      <c r="D261" s="19">
        <f>'Farm Well Tracking'!K158</f>
        <v>1340000</v>
      </c>
      <c r="E261" s="19">
        <f t="shared" si="6"/>
        <v>8085763.0000003837</v>
      </c>
      <c r="F261" s="19">
        <f t="shared" si="7"/>
        <v>65372287.000000313</v>
      </c>
      <c r="G261" s="19">
        <f>SUM(E255:E261)</f>
        <v>64164147.000000387</v>
      </c>
      <c r="H261" s="20" t="s">
        <v>36</v>
      </c>
      <c r="I261" s="20" t="s">
        <v>62</v>
      </c>
    </row>
    <row r="262" spans="1:9" x14ac:dyDescent="0.25">
      <c r="A262" s="17">
        <v>43345</v>
      </c>
      <c r="B262" s="18">
        <v>245</v>
      </c>
      <c r="C262" s="19">
        <v>7317508.0000000168</v>
      </c>
      <c r="D262" s="19">
        <f>'Farm Well Tracking'!K159</f>
        <v>1210000</v>
      </c>
      <c r="E262" s="19">
        <f t="shared" si="6"/>
        <v>8527508.0000000168</v>
      </c>
      <c r="F262" s="19">
        <f t="shared" si="7"/>
        <v>65620921.999999911</v>
      </c>
      <c r="G262" s="19"/>
      <c r="H262" s="20" t="s">
        <v>37</v>
      </c>
      <c r="I262" s="20"/>
    </row>
    <row r="263" spans="1:9" x14ac:dyDescent="0.25">
      <c r="A263" s="17">
        <v>43346</v>
      </c>
      <c r="B263" s="18">
        <v>246</v>
      </c>
      <c r="C263" s="19">
        <v>9066798.9999996629</v>
      </c>
      <c r="D263" s="19">
        <f>'Farm Well Tracking'!K160</f>
        <v>1190000</v>
      </c>
      <c r="E263" s="19">
        <f t="shared" si="6"/>
        <v>10256798.999999663</v>
      </c>
      <c r="F263" s="19">
        <f t="shared" si="7"/>
        <v>66312075.999999799</v>
      </c>
      <c r="G263" s="19"/>
      <c r="H263" s="20" t="s">
        <v>31</v>
      </c>
      <c r="I263" s="20"/>
    </row>
    <row r="264" spans="1:9" x14ac:dyDescent="0.25">
      <c r="A264" s="17">
        <v>43347</v>
      </c>
      <c r="B264" s="18">
        <v>247</v>
      </c>
      <c r="C264" s="19">
        <v>8551242.0000001397</v>
      </c>
      <c r="D264" s="19">
        <f>'Farm Well Tracking'!K161</f>
        <v>1350000</v>
      </c>
      <c r="E264" s="19">
        <f t="shared" si="6"/>
        <v>9901242.0000001397</v>
      </c>
      <c r="F264" s="19">
        <f t="shared" si="7"/>
        <v>65296811.000000343</v>
      </c>
      <c r="G264" s="19"/>
      <c r="H264" s="20" t="s">
        <v>32</v>
      </c>
      <c r="I264" s="20"/>
    </row>
    <row r="265" spans="1:9" x14ac:dyDescent="0.25">
      <c r="A265" s="17">
        <v>43348</v>
      </c>
      <c r="B265" s="18">
        <v>248</v>
      </c>
      <c r="C265" s="19">
        <v>8698525.9999998026</v>
      </c>
      <c r="D265" s="19">
        <f>'Farm Well Tracking'!K162</f>
        <v>1330000</v>
      </c>
      <c r="E265" s="19">
        <f t="shared" si="6"/>
        <v>10028525.999999803</v>
      </c>
      <c r="F265" s="19">
        <f t="shared" si="7"/>
        <v>63656932.000000179</v>
      </c>
      <c r="G265" s="19"/>
      <c r="H265" s="20" t="s">
        <v>33</v>
      </c>
      <c r="I265" s="20"/>
    </row>
    <row r="266" spans="1:9" x14ac:dyDescent="0.25">
      <c r="A266" s="17">
        <v>43349</v>
      </c>
      <c r="B266" s="18">
        <v>249</v>
      </c>
      <c r="C266" s="19">
        <v>8259205.0000001891</v>
      </c>
      <c r="D266" s="19">
        <f>'Farm Well Tracking'!K163</f>
        <v>1380000</v>
      </c>
      <c r="E266" s="19">
        <f t="shared" si="6"/>
        <v>9639205.00000019</v>
      </c>
      <c r="F266" s="19">
        <f t="shared" si="7"/>
        <v>61566775.000000298</v>
      </c>
      <c r="G266" s="19"/>
      <c r="H266" s="20" t="s">
        <v>34</v>
      </c>
      <c r="I266" s="20"/>
    </row>
    <row r="267" spans="1:9" x14ac:dyDescent="0.25">
      <c r="A267" s="17">
        <v>43350</v>
      </c>
      <c r="B267" s="18">
        <v>250</v>
      </c>
      <c r="C267" s="19">
        <v>7783244.0000001211</v>
      </c>
      <c r="D267" s="19">
        <f>'Farm Well Tracking'!K164</f>
        <v>1150000</v>
      </c>
      <c r="E267" s="19">
        <f t="shared" si="6"/>
        <v>8933244.0000001211</v>
      </c>
      <c r="F267" s="19">
        <f t="shared" si="7"/>
        <v>59768020.000000075</v>
      </c>
      <c r="G267" s="19"/>
      <c r="H267" s="20" t="s">
        <v>35</v>
      </c>
      <c r="I267" s="20"/>
    </row>
    <row r="268" spans="1:9" x14ac:dyDescent="0.25">
      <c r="A268" s="17">
        <v>43351</v>
      </c>
      <c r="B268" s="18">
        <v>251</v>
      </c>
      <c r="C268" s="19">
        <v>7124397.9999999702</v>
      </c>
      <c r="D268" s="19">
        <f>'Farm Well Tracking'!K165</f>
        <v>1210000</v>
      </c>
      <c r="E268" s="19">
        <f t="shared" si="6"/>
        <v>8334397.9999999702</v>
      </c>
      <c r="F268" s="19">
        <f t="shared" si="7"/>
        <v>59841099.000000045</v>
      </c>
      <c r="G268" s="19">
        <f>SUM(E262:E268)</f>
        <v>65620921.999999911</v>
      </c>
      <c r="H268" s="20" t="s">
        <v>36</v>
      </c>
      <c r="I268" s="20"/>
    </row>
    <row r="269" spans="1:9" x14ac:dyDescent="0.25">
      <c r="A269" s="17">
        <v>43352</v>
      </c>
      <c r="B269" s="18">
        <v>252</v>
      </c>
      <c r="C269" s="19">
        <v>8208661.9999999162</v>
      </c>
      <c r="D269" s="19">
        <f>'Farm Well Tracking'!K166</f>
        <v>1010000</v>
      </c>
      <c r="E269" s="19">
        <f t="shared" si="6"/>
        <v>9218661.9999999162</v>
      </c>
      <c r="F269" s="19">
        <f t="shared" si="7"/>
        <v>58217977.999999627</v>
      </c>
      <c r="G269" s="19"/>
      <c r="H269" s="20" t="s">
        <v>37</v>
      </c>
      <c r="I269" s="20" t="s">
        <v>63</v>
      </c>
    </row>
    <row r="270" spans="1:9" x14ac:dyDescent="0.25">
      <c r="A270" s="17">
        <v>43353</v>
      </c>
      <c r="B270" s="18">
        <v>253</v>
      </c>
      <c r="C270" s="19">
        <v>8161534.000000204</v>
      </c>
      <c r="D270" s="19">
        <f>'Farm Well Tracking'!K167</f>
        <v>1080000</v>
      </c>
      <c r="E270" s="19">
        <f t="shared" si="6"/>
        <v>9241534.0000002049</v>
      </c>
      <c r="F270" s="19">
        <f t="shared" si="7"/>
        <v>56994556.000000209</v>
      </c>
      <c r="G270" s="19"/>
      <c r="H270" s="20" t="s">
        <v>31</v>
      </c>
      <c r="I270" s="20"/>
    </row>
    <row r="271" spans="1:9" x14ac:dyDescent="0.25">
      <c r="A271" s="17">
        <v>43354</v>
      </c>
      <c r="B271" s="18">
        <v>254</v>
      </c>
      <c r="C271" s="19">
        <v>7161362.999999973</v>
      </c>
      <c r="D271" s="19">
        <f>'Farm Well Tracking'!K168</f>
        <v>1100000</v>
      </c>
      <c r="E271" s="19">
        <f t="shared" si="6"/>
        <v>8261362.999999973</v>
      </c>
      <c r="F271" s="19">
        <f t="shared" si="7"/>
        <v>56108001.999999791</v>
      </c>
      <c r="G271" s="19"/>
      <c r="H271" s="20" t="s">
        <v>32</v>
      </c>
      <c r="I271" s="20"/>
    </row>
    <row r="272" spans="1:9" x14ac:dyDescent="0.25">
      <c r="A272" s="17">
        <v>43355</v>
      </c>
      <c r="B272" s="18">
        <v>255</v>
      </c>
      <c r="C272" s="19">
        <v>6808368.9999999236</v>
      </c>
      <c r="D272" s="19">
        <f>'Farm Well Tracking'!K169</f>
        <v>1130000</v>
      </c>
      <c r="E272" s="19">
        <f t="shared" si="6"/>
        <v>7938368.9999999236</v>
      </c>
      <c r="F272" s="19">
        <f t="shared" si="7"/>
        <v>55906709.999999806</v>
      </c>
      <c r="G272" s="19"/>
      <c r="H272" s="20" t="s">
        <v>33</v>
      </c>
      <c r="I272" s="20"/>
    </row>
    <row r="273" spans="1:9" x14ac:dyDescent="0.25">
      <c r="A273" s="17">
        <v>43356</v>
      </c>
      <c r="B273" s="18">
        <v>256</v>
      </c>
      <c r="C273" s="19">
        <v>6740449.9999999665</v>
      </c>
      <c r="D273" s="19">
        <f>'Farm Well Tracking'!K170</f>
        <v>1100000</v>
      </c>
      <c r="E273" s="19">
        <f t="shared" si="6"/>
        <v>7840449.9999999665</v>
      </c>
      <c r="F273" s="19">
        <f t="shared" si="7"/>
        <v>55268281.000000045</v>
      </c>
      <c r="G273" s="19"/>
      <c r="H273" s="20" t="s">
        <v>34</v>
      </c>
      <c r="I273" s="20"/>
    </row>
    <row r="274" spans="1:9" x14ac:dyDescent="0.25">
      <c r="A274" s="17">
        <v>43357</v>
      </c>
      <c r="B274" s="18">
        <v>257</v>
      </c>
      <c r="C274" s="19">
        <v>7736323.0000000894</v>
      </c>
      <c r="D274" s="19">
        <f>'Farm Well Tracking'!K171</f>
        <v>1270000</v>
      </c>
      <c r="E274" s="19">
        <f t="shared" si="6"/>
        <v>9006323.0000000894</v>
      </c>
      <c r="F274" s="19">
        <f t="shared" si="7"/>
        <v>55077693.999999866</v>
      </c>
      <c r="G274" s="19"/>
      <c r="H274" s="20" t="s">
        <v>35</v>
      </c>
      <c r="I274" s="20"/>
    </row>
    <row r="275" spans="1:9" x14ac:dyDescent="0.25">
      <c r="A275" s="17">
        <v>43358</v>
      </c>
      <c r="B275" s="18">
        <v>258</v>
      </c>
      <c r="C275" s="19">
        <v>5771276.9999995511</v>
      </c>
      <c r="D275" s="19">
        <f>'Farm Well Tracking'!K172</f>
        <v>940000</v>
      </c>
      <c r="E275" s="19">
        <f t="shared" ref="E275:E338" si="10">C275+D275</f>
        <v>6711276.9999995511</v>
      </c>
      <c r="F275" s="19">
        <f t="shared" si="7"/>
        <v>53223786.999999762</v>
      </c>
      <c r="G275" s="19">
        <f t="shared" si="9"/>
        <v>58217977.999999627</v>
      </c>
      <c r="H275" s="20" t="s">
        <v>36</v>
      </c>
      <c r="I275" s="20" t="s">
        <v>64</v>
      </c>
    </row>
    <row r="276" spans="1:9" x14ac:dyDescent="0.25">
      <c r="A276" s="17">
        <v>43359</v>
      </c>
      <c r="B276" s="18">
        <v>259</v>
      </c>
      <c r="C276" s="19">
        <v>6925240.0000004917</v>
      </c>
      <c r="D276" s="19">
        <f>'Farm Well Tracking'!K173</f>
        <v>1070000</v>
      </c>
      <c r="E276" s="19">
        <f t="shared" si="10"/>
        <v>7995240.0000004917</v>
      </c>
      <c r="F276" s="19">
        <f t="shared" ref="F276:F339" si="11">SUM(E276:E282)</f>
        <v>52811920.000000231</v>
      </c>
      <c r="G276" s="19"/>
      <c r="H276" s="20" t="s">
        <v>37</v>
      </c>
      <c r="I276" s="20"/>
    </row>
    <row r="277" spans="1:9" x14ac:dyDescent="0.25">
      <c r="A277" s="17">
        <v>43360</v>
      </c>
      <c r="B277" s="18">
        <v>260</v>
      </c>
      <c r="C277" s="19">
        <v>7244979.9999998007</v>
      </c>
      <c r="D277" s="19">
        <f>'Farm Well Tracking'!K174</f>
        <v>1110000</v>
      </c>
      <c r="E277" s="19">
        <f t="shared" si="10"/>
        <v>8354979.9999998007</v>
      </c>
      <c r="F277" s="19">
        <f t="shared" si="11"/>
        <v>52043088.99999994</v>
      </c>
      <c r="G277" s="19"/>
      <c r="H277" s="20" t="s">
        <v>31</v>
      </c>
      <c r="I277" s="20"/>
    </row>
    <row r="278" spans="1:9" x14ac:dyDescent="0.25">
      <c r="A278" s="17">
        <v>43361</v>
      </c>
      <c r="B278" s="18">
        <v>261</v>
      </c>
      <c r="C278" s="19">
        <v>6980070.9999999842</v>
      </c>
      <c r="D278" s="19">
        <f>'Farm Well Tracking'!K175</f>
        <v>1080000</v>
      </c>
      <c r="E278" s="19">
        <f t="shared" si="10"/>
        <v>8060070.9999999842</v>
      </c>
      <c r="F278" s="19">
        <f t="shared" si="11"/>
        <v>50062568.000000045</v>
      </c>
      <c r="G278" s="19"/>
      <c r="H278" s="20" t="s">
        <v>32</v>
      </c>
      <c r="I278" s="20"/>
    </row>
    <row r="279" spans="1:9" x14ac:dyDescent="0.25">
      <c r="A279" s="17">
        <v>43362</v>
      </c>
      <c r="B279" s="18">
        <v>262</v>
      </c>
      <c r="C279" s="19">
        <v>6939940.000000163</v>
      </c>
      <c r="D279" s="19">
        <f>'Farm Well Tracking'!K176</f>
        <v>360000</v>
      </c>
      <c r="E279" s="19">
        <f t="shared" si="10"/>
        <v>7299940.000000163</v>
      </c>
      <c r="F279" s="19">
        <f t="shared" si="11"/>
        <v>48951196.000000156</v>
      </c>
      <c r="G279" s="19"/>
      <c r="H279" s="20" t="s">
        <v>33</v>
      </c>
      <c r="I279" s="20"/>
    </row>
    <row r="280" spans="1:9" x14ac:dyDescent="0.25">
      <c r="A280" s="17">
        <v>43363</v>
      </c>
      <c r="B280" s="18">
        <v>263</v>
      </c>
      <c r="C280" s="19">
        <v>7649862.9999997802</v>
      </c>
      <c r="D280" s="19">
        <f>'Farm Well Tracking'!K177</f>
        <v>0</v>
      </c>
      <c r="E280" s="19">
        <f t="shared" si="10"/>
        <v>7649862.9999997802</v>
      </c>
      <c r="F280" s="19">
        <f t="shared" si="11"/>
        <v>48034280.999999844</v>
      </c>
      <c r="G280" s="19"/>
      <c r="H280" s="20" t="s">
        <v>34</v>
      </c>
      <c r="I280" s="20"/>
    </row>
    <row r="281" spans="1:9" x14ac:dyDescent="0.25">
      <c r="A281" s="17">
        <v>43364</v>
      </c>
      <c r="B281" s="18">
        <v>264</v>
      </c>
      <c r="C281" s="19">
        <v>7152415.9999999888</v>
      </c>
      <c r="D281" s="19">
        <f>'Farm Well Tracking'!K178</f>
        <v>0</v>
      </c>
      <c r="E281" s="19">
        <f t="shared" si="10"/>
        <v>7152415.9999999888</v>
      </c>
      <c r="F281" s="19">
        <f t="shared" si="11"/>
        <v>47472731.000000045</v>
      </c>
      <c r="G281" s="19"/>
      <c r="H281" s="20" t="s">
        <v>35</v>
      </c>
      <c r="I281" s="20"/>
    </row>
    <row r="282" spans="1:9" x14ac:dyDescent="0.25">
      <c r="A282" s="17">
        <v>43365</v>
      </c>
      <c r="B282" s="18">
        <v>265</v>
      </c>
      <c r="C282" s="19">
        <v>6299410.0000000251</v>
      </c>
      <c r="D282" s="19">
        <f>'Farm Well Tracking'!K179</f>
        <v>0</v>
      </c>
      <c r="E282" s="19">
        <f t="shared" si="10"/>
        <v>6299410.0000000251</v>
      </c>
      <c r="F282" s="19">
        <f t="shared" si="11"/>
        <v>47346714.999999821</v>
      </c>
      <c r="G282" s="19">
        <f t="shared" si="9"/>
        <v>52811920.000000231</v>
      </c>
      <c r="H282" s="20" t="s">
        <v>36</v>
      </c>
      <c r="I282" s="20" t="s">
        <v>65</v>
      </c>
    </row>
    <row r="283" spans="1:9" x14ac:dyDescent="0.25">
      <c r="A283" s="17">
        <v>43366</v>
      </c>
      <c r="B283" s="18">
        <v>266</v>
      </c>
      <c r="C283" s="19">
        <v>7226409.0000002012</v>
      </c>
      <c r="D283" s="19">
        <f>'Farm Well Tracking'!K180</f>
        <v>0</v>
      </c>
      <c r="E283" s="19">
        <f t="shared" si="10"/>
        <v>7226409.0000002012</v>
      </c>
      <c r="F283" s="19">
        <f t="shared" si="11"/>
        <v>47001084.000000097</v>
      </c>
      <c r="G283" s="19"/>
      <c r="H283" s="20" t="s">
        <v>37</v>
      </c>
      <c r="I283" s="20"/>
    </row>
    <row r="284" spans="1:9" x14ac:dyDescent="0.25">
      <c r="A284" s="17">
        <v>43367</v>
      </c>
      <c r="B284" s="18">
        <v>267</v>
      </c>
      <c r="C284" s="19">
        <v>6374458.9999999059</v>
      </c>
      <c r="D284" s="19">
        <f>'Farm Well Tracking'!K181</f>
        <v>0</v>
      </c>
      <c r="E284" s="19">
        <f t="shared" si="10"/>
        <v>6374458.9999999059</v>
      </c>
      <c r="F284" s="19">
        <f t="shared" si="11"/>
        <v>46641345.999999665</v>
      </c>
      <c r="G284" s="19"/>
      <c r="H284" s="20" t="s">
        <v>31</v>
      </c>
      <c r="I284" s="20"/>
    </row>
    <row r="285" spans="1:9" x14ac:dyDescent="0.25">
      <c r="A285" s="17">
        <v>43368</v>
      </c>
      <c r="B285" s="18">
        <v>268</v>
      </c>
      <c r="C285" s="19">
        <v>6948699.0000000922</v>
      </c>
      <c r="D285" s="19">
        <f>'Farm Well Tracking'!K182</f>
        <v>0</v>
      </c>
      <c r="E285" s="19">
        <f t="shared" si="10"/>
        <v>6948699.0000000922</v>
      </c>
      <c r="F285" s="19">
        <f t="shared" si="11"/>
        <v>45885172.999999888</v>
      </c>
      <c r="G285" s="19"/>
      <c r="H285" s="20" t="s">
        <v>32</v>
      </c>
      <c r="I285" s="20"/>
    </row>
    <row r="286" spans="1:9" x14ac:dyDescent="0.25">
      <c r="A286" s="17">
        <v>43369</v>
      </c>
      <c r="B286" s="18">
        <v>269</v>
      </c>
      <c r="C286" s="19">
        <v>6383024.9999998491</v>
      </c>
      <c r="D286" s="19">
        <f>'Farm Well Tracking'!K183</f>
        <v>0</v>
      </c>
      <c r="E286" s="19">
        <f t="shared" si="10"/>
        <v>6383024.9999998491</v>
      </c>
      <c r="F286" s="19">
        <f t="shared" si="11"/>
        <v>44757100.000000037</v>
      </c>
      <c r="G286" s="19"/>
      <c r="H286" s="20" t="s">
        <v>33</v>
      </c>
      <c r="I286" s="20"/>
    </row>
    <row r="287" spans="1:9" x14ac:dyDescent="0.25">
      <c r="A287" s="17">
        <v>43370</v>
      </c>
      <c r="B287" s="18">
        <v>270</v>
      </c>
      <c r="C287" s="19">
        <v>7088312.9999999814</v>
      </c>
      <c r="D287" s="19">
        <f>'Farm Well Tracking'!K184</f>
        <v>0</v>
      </c>
      <c r="E287" s="19">
        <f t="shared" si="10"/>
        <v>7088312.9999999814</v>
      </c>
      <c r="F287" s="19">
        <f t="shared" si="11"/>
        <v>45585813.000000097</v>
      </c>
      <c r="G287" s="19"/>
      <c r="H287" s="20" t="s">
        <v>34</v>
      </c>
      <c r="I287" s="20"/>
    </row>
    <row r="288" spans="1:9" x14ac:dyDescent="0.25">
      <c r="A288" s="17">
        <v>43371</v>
      </c>
      <c r="B288" s="18">
        <v>271</v>
      </c>
      <c r="C288" s="19">
        <v>7026399.9999997644</v>
      </c>
      <c r="D288" s="19">
        <f>'Farm Well Tracking'!K185</f>
        <v>0</v>
      </c>
      <c r="E288" s="19">
        <f t="shared" si="10"/>
        <v>7026399.9999997644</v>
      </c>
      <c r="F288" s="19">
        <f t="shared" si="11"/>
        <v>44442026.000000007</v>
      </c>
      <c r="G288" s="19"/>
      <c r="H288" s="20" t="s">
        <v>35</v>
      </c>
      <c r="I288" s="20"/>
    </row>
    <row r="289" spans="1:9" x14ac:dyDescent="0.25">
      <c r="A289" s="17">
        <v>43372</v>
      </c>
      <c r="B289" s="18">
        <v>272</v>
      </c>
      <c r="C289" s="19">
        <v>5953779.0000003045</v>
      </c>
      <c r="D289" s="19">
        <f>'Farm Well Tracking'!K186</f>
        <v>0</v>
      </c>
      <c r="E289" s="19">
        <f t="shared" si="10"/>
        <v>5953779.0000003045</v>
      </c>
      <c r="F289" s="19">
        <f t="shared" si="11"/>
        <v>42373627.000000328</v>
      </c>
      <c r="G289" s="19">
        <f t="shared" si="9"/>
        <v>47001084.000000097</v>
      </c>
      <c r="H289" s="20" t="s">
        <v>36</v>
      </c>
      <c r="I289" s="20" t="s">
        <v>66</v>
      </c>
    </row>
    <row r="290" spans="1:9" x14ac:dyDescent="0.25">
      <c r="A290" s="17">
        <v>43373</v>
      </c>
      <c r="B290" s="18">
        <v>273</v>
      </c>
      <c r="C290" s="19">
        <v>6866670.9999997662</v>
      </c>
      <c r="D290" s="19">
        <f>'Farm Well Tracking'!K187</f>
        <v>0</v>
      </c>
      <c r="E290" s="19">
        <f t="shared" si="10"/>
        <v>6866670.9999997662</v>
      </c>
      <c r="F290" s="19">
        <f t="shared" si="11"/>
        <v>41040849.000000052</v>
      </c>
      <c r="G290" s="19"/>
      <c r="H290" s="20" t="s">
        <v>37</v>
      </c>
      <c r="I290" s="20"/>
    </row>
    <row r="291" spans="1:9" x14ac:dyDescent="0.25">
      <c r="A291" s="17">
        <v>43374</v>
      </c>
      <c r="B291" s="18">
        <v>274</v>
      </c>
      <c r="C291" s="19">
        <v>5618286.0000001267</v>
      </c>
      <c r="D291" s="19">
        <f>'Farm Well Tracking'!K188</f>
        <v>0</v>
      </c>
      <c r="E291" s="19">
        <f t="shared" si="10"/>
        <v>5618286.0000001267</v>
      </c>
      <c r="F291" s="19">
        <f t="shared" si="11"/>
        <v>40456178.000000224</v>
      </c>
      <c r="G291" s="19"/>
      <c r="H291" s="20" t="s">
        <v>31</v>
      </c>
      <c r="I291" s="20"/>
    </row>
    <row r="292" spans="1:9" x14ac:dyDescent="0.25">
      <c r="A292" s="17">
        <v>43375</v>
      </c>
      <c r="B292" s="18">
        <v>275</v>
      </c>
      <c r="C292" s="19">
        <v>5820626.000000244</v>
      </c>
      <c r="D292" s="19">
        <f>'Farm Well Tracking'!K189</f>
        <v>0</v>
      </c>
      <c r="E292" s="19">
        <f t="shared" si="10"/>
        <v>5820626.000000244</v>
      </c>
      <c r="F292" s="19">
        <f t="shared" si="11"/>
        <v>39654892.000000149</v>
      </c>
      <c r="G292" s="19"/>
      <c r="H292" s="20" t="s">
        <v>32</v>
      </c>
      <c r="I292" s="20"/>
    </row>
    <row r="293" spans="1:9" x14ac:dyDescent="0.25">
      <c r="A293" s="17">
        <v>43376</v>
      </c>
      <c r="B293" s="18">
        <v>276</v>
      </c>
      <c r="C293" s="19">
        <v>6201737.9999999115</v>
      </c>
      <c r="D293" s="19">
        <f>'Farm Well Tracking'!K190</f>
        <v>1010000</v>
      </c>
      <c r="E293" s="19">
        <f t="shared" si="10"/>
        <v>7211737.9999999115</v>
      </c>
      <c r="F293" s="19">
        <f t="shared" si="11"/>
        <v>38042265.999999911</v>
      </c>
      <c r="G293" s="19"/>
      <c r="H293" s="20" t="s">
        <v>33</v>
      </c>
      <c r="I293" s="20"/>
    </row>
    <row r="294" spans="1:9" x14ac:dyDescent="0.25">
      <c r="A294" s="17">
        <v>43377</v>
      </c>
      <c r="B294" s="18">
        <v>277</v>
      </c>
      <c r="C294" s="19">
        <v>4704525.9999998854</v>
      </c>
      <c r="D294" s="19">
        <f>'Farm Well Tracking'!K191</f>
        <v>1240000</v>
      </c>
      <c r="E294" s="19">
        <f t="shared" si="10"/>
        <v>5944525.9999998854</v>
      </c>
      <c r="F294" s="19">
        <f t="shared" si="11"/>
        <v>33880198.999999985</v>
      </c>
      <c r="G294" s="19"/>
      <c r="H294" s="20" t="s">
        <v>34</v>
      </c>
      <c r="I294" s="20"/>
    </row>
    <row r="295" spans="1:9" x14ac:dyDescent="0.25">
      <c r="A295" s="17">
        <v>43378</v>
      </c>
      <c r="B295" s="18">
        <v>278</v>
      </c>
      <c r="C295" s="19">
        <v>3838001.0000000908</v>
      </c>
      <c r="D295" s="19">
        <f>'Farm Well Tracking'!K192</f>
        <v>1120000</v>
      </c>
      <c r="E295" s="19">
        <f t="shared" si="10"/>
        <v>4958001.0000000913</v>
      </c>
      <c r="F295" s="19">
        <f t="shared" si="11"/>
        <v>30536086.999999963</v>
      </c>
      <c r="G295" s="19"/>
      <c r="H295" s="20" t="s">
        <v>35</v>
      </c>
      <c r="I295" s="20"/>
    </row>
    <row r="296" spans="1:9" x14ac:dyDescent="0.25">
      <c r="A296" s="17">
        <v>43379</v>
      </c>
      <c r="B296" s="18">
        <v>279</v>
      </c>
      <c r="C296" s="19">
        <v>3451001.000000027</v>
      </c>
      <c r="D296" s="19">
        <f>'Farm Well Tracking'!K193</f>
        <v>1170000</v>
      </c>
      <c r="E296" s="19">
        <f t="shared" si="10"/>
        <v>4621001.000000027</v>
      </c>
      <c r="F296" s="19">
        <f t="shared" si="11"/>
        <v>28148715.000000022</v>
      </c>
      <c r="G296" s="19">
        <f t="shared" si="9"/>
        <v>41040849.000000052</v>
      </c>
      <c r="H296" s="20" t="s">
        <v>36</v>
      </c>
      <c r="I296" s="20" t="s">
        <v>67</v>
      </c>
    </row>
    <row r="297" spans="1:9" x14ac:dyDescent="0.25">
      <c r="A297" s="17">
        <v>43380</v>
      </c>
      <c r="B297" s="18">
        <v>280</v>
      </c>
      <c r="C297" s="19">
        <v>4411999.9999999367</v>
      </c>
      <c r="D297" s="19">
        <f>'Farm Well Tracking'!K194</f>
        <v>1870000</v>
      </c>
      <c r="E297" s="19">
        <f t="shared" si="10"/>
        <v>6281999.9999999367</v>
      </c>
      <c r="F297" s="19">
        <f t="shared" si="11"/>
        <v>25728903.999999918</v>
      </c>
      <c r="G297" s="19"/>
      <c r="H297" s="20" t="s">
        <v>37</v>
      </c>
      <c r="I297" s="20"/>
    </row>
    <row r="298" spans="1:9" x14ac:dyDescent="0.25">
      <c r="A298" s="17">
        <v>43381</v>
      </c>
      <c r="B298" s="18">
        <v>281</v>
      </c>
      <c r="C298" s="19">
        <v>3457000.0000000545</v>
      </c>
      <c r="D298" s="19">
        <f>'Farm Well Tracking'!K195</f>
        <v>1360000</v>
      </c>
      <c r="E298" s="19">
        <f t="shared" si="10"/>
        <v>4817000.000000054</v>
      </c>
      <c r="F298" s="19">
        <f t="shared" si="11"/>
        <v>22454745</v>
      </c>
      <c r="G298" s="19"/>
      <c r="H298" s="20" t="s">
        <v>31</v>
      </c>
      <c r="I298" s="20"/>
    </row>
    <row r="299" spans="1:9" x14ac:dyDescent="0.25">
      <c r="A299" s="17">
        <v>43382</v>
      </c>
      <c r="B299" s="18">
        <v>282</v>
      </c>
      <c r="C299" s="19">
        <v>3038000.0000000093</v>
      </c>
      <c r="D299" s="19">
        <f>'Farm Well Tracking'!K196</f>
        <v>1170000</v>
      </c>
      <c r="E299" s="19">
        <f t="shared" si="10"/>
        <v>4208000.0000000093</v>
      </c>
      <c r="F299" s="19">
        <f t="shared" si="11"/>
        <v>20278012.000000007</v>
      </c>
      <c r="G299" s="19"/>
      <c r="H299" s="20" t="s">
        <v>32</v>
      </c>
      <c r="I299" s="20"/>
    </row>
    <row r="300" spans="1:9" x14ac:dyDescent="0.25">
      <c r="A300" s="17">
        <v>43383</v>
      </c>
      <c r="B300" s="18">
        <v>283</v>
      </c>
      <c r="C300" s="19">
        <v>3049670.9999999818</v>
      </c>
      <c r="D300" s="19">
        <f>'Farm Well Tracking'!K197</f>
        <v>0</v>
      </c>
      <c r="E300" s="19">
        <f t="shared" si="10"/>
        <v>3049670.9999999818</v>
      </c>
      <c r="F300" s="19">
        <f t="shared" si="11"/>
        <v>18380718.999999892</v>
      </c>
      <c r="G300" s="19"/>
      <c r="H300" s="20" t="s">
        <v>33</v>
      </c>
      <c r="I300" s="20"/>
    </row>
    <row r="301" spans="1:9" x14ac:dyDescent="0.25">
      <c r="A301" s="17">
        <v>43384</v>
      </c>
      <c r="B301" s="18">
        <v>284</v>
      </c>
      <c r="C301" s="19">
        <v>2600413.9999998636</v>
      </c>
      <c r="D301" s="19">
        <f>'Farm Well Tracking'!K198</f>
        <v>0</v>
      </c>
      <c r="E301" s="19">
        <f t="shared" si="10"/>
        <v>2600413.9999998636</v>
      </c>
      <c r="F301" s="19">
        <f t="shared" si="11"/>
        <v>17345742.999999885</v>
      </c>
      <c r="G301" s="19"/>
      <c r="H301" s="20" t="s">
        <v>34</v>
      </c>
      <c r="I301" s="20"/>
    </row>
    <row r="302" spans="1:9" x14ac:dyDescent="0.25">
      <c r="A302" s="17">
        <v>43385</v>
      </c>
      <c r="B302" s="18">
        <v>285</v>
      </c>
      <c r="C302" s="19">
        <v>2570629.0000001546</v>
      </c>
      <c r="D302" s="19">
        <f>'Farm Well Tracking'!K199</f>
        <v>0</v>
      </c>
      <c r="E302" s="19">
        <f t="shared" si="10"/>
        <v>2570629.0000001546</v>
      </c>
      <c r="F302" s="19">
        <f t="shared" si="11"/>
        <v>17011023.000000127</v>
      </c>
      <c r="G302" s="19"/>
      <c r="H302" s="20" t="s">
        <v>35</v>
      </c>
      <c r="I302" s="20"/>
    </row>
    <row r="303" spans="1:9" x14ac:dyDescent="0.25">
      <c r="A303" s="17">
        <v>43386</v>
      </c>
      <c r="B303" s="18">
        <v>286</v>
      </c>
      <c r="C303" s="19">
        <v>2201189.999999918</v>
      </c>
      <c r="D303" s="19">
        <f>'Farm Well Tracking'!K200</f>
        <v>0</v>
      </c>
      <c r="E303" s="19">
        <f t="shared" si="10"/>
        <v>2201189.999999918</v>
      </c>
      <c r="F303" s="19">
        <f t="shared" si="11"/>
        <v>16988754.999999836</v>
      </c>
      <c r="G303" s="19">
        <f t="shared" ref="G303:G359" si="12">SUM(E297:E303)</f>
        <v>25728903.999999918</v>
      </c>
      <c r="H303" s="20" t="s">
        <v>36</v>
      </c>
      <c r="I303" s="20" t="s">
        <v>68</v>
      </c>
    </row>
    <row r="304" spans="1:9" x14ac:dyDescent="0.25">
      <c r="A304" s="17">
        <v>43387</v>
      </c>
      <c r="B304" s="18">
        <v>287</v>
      </c>
      <c r="C304" s="19">
        <v>3007841.0000000182</v>
      </c>
      <c r="D304" s="19">
        <f>'Farm Well Tracking'!K201</f>
        <v>0</v>
      </c>
      <c r="E304" s="19">
        <f t="shared" si="10"/>
        <v>3007841.0000000182</v>
      </c>
      <c r="F304" s="19">
        <f t="shared" si="11"/>
        <v>17403731.000000075</v>
      </c>
      <c r="G304" s="19"/>
      <c r="H304" s="20" t="s">
        <v>37</v>
      </c>
      <c r="I304" s="20"/>
    </row>
    <row r="305" spans="1:9" x14ac:dyDescent="0.25">
      <c r="A305" s="17">
        <v>43388</v>
      </c>
      <c r="B305" s="18">
        <v>288</v>
      </c>
      <c r="C305" s="19">
        <v>2640267.0000000638</v>
      </c>
      <c r="D305" s="19">
        <f>'Farm Well Tracking'!K202</f>
        <v>0</v>
      </c>
      <c r="E305" s="19">
        <f t="shared" si="10"/>
        <v>2640267.0000000638</v>
      </c>
      <c r="F305" s="19">
        <f t="shared" si="11"/>
        <v>16843799.999999903</v>
      </c>
      <c r="G305" s="19"/>
      <c r="H305" s="20" t="s">
        <v>31</v>
      </c>
      <c r="I305" s="20"/>
    </row>
    <row r="306" spans="1:9" x14ac:dyDescent="0.25">
      <c r="A306" s="17">
        <v>43389</v>
      </c>
      <c r="B306" s="18">
        <v>289</v>
      </c>
      <c r="C306" s="19">
        <v>2310706.999999891</v>
      </c>
      <c r="D306" s="19">
        <f>'Farm Well Tracking'!K203</f>
        <v>0</v>
      </c>
      <c r="E306" s="19">
        <f t="shared" si="10"/>
        <v>2310706.999999891</v>
      </c>
      <c r="F306" s="19">
        <f t="shared" si="11"/>
        <v>17051226.999999914</v>
      </c>
      <c r="G306" s="19"/>
      <c r="H306" s="20" t="s">
        <v>32</v>
      </c>
      <c r="I306" s="20"/>
    </row>
    <row r="307" spans="1:9" x14ac:dyDescent="0.25">
      <c r="A307" s="17">
        <v>43390</v>
      </c>
      <c r="B307" s="18">
        <v>290</v>
      </c>
      <c r="C307" s="19">
        <v>2014694.9999999728</v>
      </c>
      <c r="D307" s="19">
        <f>'Farm Well Tracking'!K204</f>
        <v>0</v>
      </c>
      <c r="E307" s="19">
        <f t="shared" si="10"/>
        <v>2014694.9999999728</v>
      </c>
      <c r="F307" s="19">
        <f t="shared" si="11"/>
        <v>17038110.99999994</v>
      </c>
      <c r="G307" s="19"/>
      <c r="H307" s="20" t="s">
        <v>33</v>
      </c>
      <c r="I307" s="20"/>
    </row>
    <row r="308" spans="1:9" x14ac:dyDescent="0.25">
      <c r="A308" s="17">
        <v>43391</v>
      </c>
      <c r="B308" s="18">
        <v>291</v>
      </c>
      <c r="C308" s="19">
        <v>2265694.000000109</v>
      </c>
      <c r="D308" s="19">
        <f>'Farm Well Tracking'!K205</f>
        <v>0</v>
      </c>
      <c r="E308" s="19">
        <f t="shared" si="10"/>
        <v>2265694.000000109</v>
      </c>
      <c r="F308" s="19">
        <f t="shared" si="11"/>
        <v>16983370.000000168</v>
      </c>
      <c r="G308" s="19"/>
      <c r="H308" s="20" t="s">
        <v>34</v>
      </c>
      <c r="I308" s="20"/>
    </row>
    <row r="309" spans="1:9" x14ac:dyDescent="0.25">
      <c r="A309" s="17">
        <v>43392</v>
      </c>
      <c r="B309" s="18">
        <v>292</v>
      </c>
      <c r="C309" s="19">
        <v>2548360.9999998636</v>
      </c>
      <c r="D309" s="19">
        <f>'Farm Well Tracking'!K206</f>
        <v>0</v>
      </c>
      <c r="E309" s="19">
        <f t="shared" si="10"/>
        <v>2548360.9999998636</v>
      </c>
      <c r="F309" s="19">
        <f t="shared" si="11"/>
        <v>16769562.000000006</v>
      </c>
      <c r="G309" s="19"/>
      <c r="H309" s="20" t="s">
        <v>35</v>
      </c>
      <c r="I309" s="20"/>
    </row>
    <row r="310" spans="1:9" x14ac:dyDescent="0.25">
      <c r="A310" s="17">
        <v>43393</v>
      </c>
      <c r="B310" s="18">
        <v>293</v>
      </c>
      <c r="C310" s="19">
        <v>2616166.0000001546</v>
      </c>
      <c r="D310" s="19">
        <f>'Farm Well Tracking'!K207</f>
        <v>0</v>
      </c>
      <c r="E310" s="19">
        <f t="shared" si="10"/>
        <v>2616166.0000001546</v>
      </c>
      <c r="F310" s="19">
        <f t="shared" si="11"/>
        <v>15783016.000000188</v>
      </c>
      <c r="G310" s="19">
        <f>SUM(E304:E310)</f>
        <v>17403731.000000075</v>
      </c>
      <c r="H310" s="20" t="s">
        <v>36</v>
      </c>
      <c r="I310" s="20" t="s">
        <v>69</v>
      </c>
    </row>
    <row r="311" spans="1:9" x14ac:dyDescent="0.25">
      <c r="A311" s="17">
        <v>43394</v>
      </c>
      <c r="B311" s="18">
        <v>294</v>
      </c>
      <c r="C311" s="19">
        <v>2447909.9999998454</v>
      </c>
      <c r="D311" s="19">
        <f>'Farm Well Tracking'!K208</f>
        <v>0</v>
      </c>
      <c r="E311" s="19">
        <f t="shared" si="10"/>
        <v>2447909.9999998454</v>
      </c>
      <c r="F311" s="19">
        <f t="shared" si="11"/>
        <v>15152121.000000004</v>
      </c>
      <c r="G311" s="19"/>
      <c r="H311" s="20" t="s">
        <v>37</v>
      </c>
      <c r="I311" s="20"/>
    </row>
    <row r="312" spans="1:9" x14ac:dyDescent="0.25">
      <c r="A312" s="17">
        <v>43395</v>
      </c>
      <c r="B312" s="18">
        <v>295</v>
      </c>
      <c r="C312" s="19">
        <v>2847694.0000000773</v>
      </c>
      <c r="D312" s="19">
        <f>'Farm Well Tracking'!K209</f>
        <v>0</v>
      </c>
      <c r="E312" s="19">
        <f t="shared" si="10"/>
        <v>2847694.0000000773</v>
      </c>
      <c r="F312" s="19">
        <f t="shared" si="11"/>
        <v>14386166.999999985</v>
      </c>
      <c r="G312" s="19"/>
      <c r="H312" s="20" t="s">
        <v>31</v>
      </c>
      <c r="I312" s="20"/>
    </row>
    <row r="313" spans="1:9" x14ac:dyDescent="0.25">
      <c r="A313" s="17">
        <v>43396</v>
      </c>
      <c r="B313" s="18">
        <v>296</v>
      </c>
      <c r="C313" s="19">
        <v>2297590.999999918</v>
      </c>
      <c r="D313" s="19">
        <f>'Farm Well Tracking'!K210</f>
        <v>0</v>
      </c>
      <c r="E313" s="19">
        <f t="shared" si="10"/>
        <v>2297590.999999918</v>
      </c>
      <c r="F313" s="19">
        <f t="shared" si="11"/>
        <v>13742668.000000063</v>
      </c>
      <c r="G313" s="19"/>
      <c r="H313" s="20" t="s">
        <v>32</v>
      </c>
      <c r="I313" s="20"/>
    </row>
    <row r="314" spans="1:9" x14ac:dyDescent="0.25">
      <c r="A314" s="17">
        <v>43397</v>
      </c>
      <c r="B314" s="18">
        <v>297</v>
      </c>
      <c r="C314" s="19">
        <v>1959954.0000002002</v>
      </c>
      <c r="D314" s="19">
        <f>'Farm Well Tracking'!K211</f>
        <v>0</v>
      </c>
      <c r="E314" s="19">
        <f t="shared" si="10"/>
        <v>1959954.0000002002</v>
      </c>
      <c r="F314" s="19">
        <f t="shared" si="11"/>
        <v>13627684.000000091</v>
      </c>
      <c r="G314" s="19"/>
      <c r="H314" s="20" t="s">
        <v>33</v>
      </c>
      <c r="I314" s="20"/>
    </row>
    <row r="315" spans="1:9" x14ac:dyDescent="0.25">
      <c r="A315" s="17">
        <v>43398</v>
      </c>
      <c r="B315" s="18">
        <v>298</v>
      </c>
      <c r="C315" s="19">
        <v>2051885.9999999455</v>
      </c>
      <c r="D315" s="19">
        <f>'Farm Well Tracking'!K212</f>
        <v>0</v>
      </c>
      <c r="E315" s="19">
        <f t="shared" si="10"/>
        <v>2051885.9999999455</v>
      </c>
      <c r="F315" s="19">
        <f t="shared" si="11"/>
        <v>13569317.999999929</v>
      </c>
      <c r="G315" s="19"/>
      <c r="H315" s="20" t="s">
        <v>34</v>
      </c>
      <c r="I315" s="20"/>
    </row>
    <row r="316" spans="1:9" x14ac:dyDescent="0.25">
      <c r="A316" s="17">
        <v>43399</v>
      </c>
      <c r="B316" s="18">
        <v>299</v>
      </c>
      <c r="C316" s="19">
        <v>1561815.0000000454</v>
      </c>
      <c r="D316" s="19">
        <f>'Farm Well Tracking'!K213</f>
        <v>0</v>
      </c>
      <c r="E316" s="19">
        <f t="shared" si="10"/>
        <v>1561815.0000000454</v>
      </c>
      <c r="F316" s="19">
        <f t="shared" si="11"/>
        <v>13605642.999999944</v>
      </c>
      <c r="G316" s="19"/>
      <c r="H316" s="20" t="s">
        <v>35</v>
      </c>
      <c r="I316" s="20"/>
    </row>
    <row r="317" spans="1:9" x14ac:dyDescent="0.25">
      <c r="A317" s="17">
        <v>43400</v>
      </c>
      <c r="B317" s="18">
        <v>300</v>
      </c>
      <c r="C317" s="19">
        <v>1985270.9999999728</v>
      </c>
      <c r="D317" s="19">
        <f>'Farm Well Tracking'!K214</f>
        <v>0</v>
      </c>
      <c r="E317" s="19">
        <f t="shared" si="10"/>
        <v>1985270.9999999728</v>
      </c>
      <c r="F317" s="19">
        <f t="shared" si="11"/>
        <v>13964788.999999918</v>
      </c>
      <c r="G317" s="19">
        <f t="shared" si="12"/>
        <v>15152121.000000004</v>
      </c>
      <c r="H317" s="20" t="s">
        <v>36</v>
      </c>
      <c r="I317" s="20" t="s">
        <v>70</v>
      </c>
    </row>
    <row r="318" spans="1:9" x14ac:dyDescent="0.25">
      <c r="A318" s="17">
        <v>43401</v>
      </c>
      <c r="B318" s="18">
        <v>301</v>
      </c>
      <c r="C318" s="19">
        <v>1681955.9999998272</v>
      </c>
      <c r="D318" s="19">
        <f>'Farm Well Tracking'!K215</f>
        <v>0</v>
      </c>
      <c r="E318" s="19">
        <f t="shared" si="10"/>
        <v>1681955.9999998272</v>
      </c>
      <c r="F318" s="19">
        <f t="shared" si="11"/>
        <v>13980786.999999955</v>
      </c>
      <c r="G318" s="19"/>
      <c r="H318" s="20" t="s">
        <v>37</v>
      </c>
      <c r="I318" s="20"/>
    </row>
    <row r="319" spans="1:9" x14ac:dyDescent="0.25">
      <c r="A319" s="17">
        <v>43402</v>
      </c>
      <c r="B319" s="18">
        <v>302</v>
      </c>
      <c r="C319" s="19">
        <v>2204195.0000001546</v>
      </c>
      <c r="D319" s="19">
        <f>'Farm Well Tracking'!K216</f>
        <v>0</v>
      </c>
      <c r="E319" s="19">
        <f t="shared" si="10"/>
        <v>2204195.0000001546</v>
      </c>
      <c r="F319" s="19">
        <f t="shared" si="11"/>
        <v>14064151.000000164</v>
      </c>
      <c r="G319" s="19"/>
      <c r="H319" s="20" t="s">
        <v>31</v>
      </c>
      <c r="I319" s="20"/>
    </row>
    <row r="320" spans="1:9" x14ac:dyDescent="0.25">
      <c r="A320" s="17">
        <v>43403</v>
      </c>
      <c r="B320" s="18">
        <v>303</v>
      </c>
      <c r="C320" s="19">
        <v>2182606.9999999455</v>
      </c>
      <c r="D320" s="19">
        <f>'Farm Well Tracking'!K217</f>
        <v>0</v>
      </c>
      <c r="E320" s="19">
        <f t="shared" si="10"/>
        <v>2182606.9999999455</v>
      </c>
      <c r="F320" s="19">
        <f t="shared" si="11"/>
        <v>13146419.999999901</v>
      </c>
      <c r="G320" s="19"/>
      <c r="H320" s="20" t="s">
        <v>32</v>
      </c>
      <c r="I320" s="20"/>
    </row>
    <row r="321" spans="1:9" x14ac:dyDescent="0.25">
      <c r="A321" s="17">
        <v>43404</v>
      </c>
      <c r="B321" s="18">
        <v>304</v>
      </c>
      <c r="C321" s="19">
        <v>1901588.0000000363</v>
      </c>
      <c r="D321" s="19">
        <f>'Farm Well Tracking'!K218</f>
        <v>0</v>
      </c>
      <c r="E321" s="19">
        <f t="shared" si="10"/>
        <v>1901588.0000000363</v>
      </c>
      <c r="F321" s="19">
        <f t="shared" si="11"/>
        <v>12354237.000000071</v>
      </c>
      <c r="G321" s="19"/>
      <c r="H321" s="20" t="s">
        <v>33</v>
      </c>
      <c r="I321" s="20"/>
    </row>
    <row r="322" spans="1:9" x14ac:dyDescent="0.25">
      <c r="A322" s="4">
        <v>43405</v>
      </c>
      <c r="B322" s="5">
        <v>305</v>
      </c>
      <c r="C322" s="6">
        <v>2088210.9999999637</v>
      </c>
      <c r="D322" s="6">
        <v>0</v>
      </c>
      <c r="E322" s="6">
        <f t="shared" si="10"/>
        <v>2088210.9999999637</v>
      </c>
      <c r="F322" s="6">
        <f>SUM(E322:E328)</f>
        <v>11581272.999999983</v>
      </c>
      <c r="G322" s="6"/>
      <c r="H322" t="s">
        <v>34</v>
      </c>
    </row>
    <row r="323" spans="1:9" x14ac:dyDescent="0.25">
      <c r="A323" s="4">
        <v>43406</v>
      </c>
      <c r="B323" s="5">
        <v>306</v>
      </c>
      <c r="C323" s="6">
        <v>1920961.0000000182</v>
      </c>
      <c r="D323" s="6">
        <v>0</v>
      </c>
      <c r="E323" s="6">
        <f t="shared" si="10"/>
        <v>1920961.0000000182</v>
      </c>
      <c r="F323" s="6">
        <f t="shared" si="11"/>
        <v>10707463.999999965</v>
      </c>
      <c r="G323" s="6"/>
      <c r="H323" t="s">
        <v>35</v>
      </c>
    </row>
    <row r="324" spans="1:9" x14ac:dyDescent="0.25">
      <c r="A324" s="4">
        <v>43407</v>
      </c>
      <c r="B324" s="5">
        <v>307</v>
      </c>
      <c r="C324" s="6">
        <v>2001269.0000000091</v>
      </c>
      <c r="D324" s="6">
        <v>0</v>
      </c>
      <c r="E324" s="6">
        <f t="shared" si="10"/>
        <v>2001269.0000000091</v>
      </c>
      <c r="F324" s="6">
        <f t="shared" si="11"/>
        <v>9978770.999999892</v>
      </c>
      <c r="G324" s="6">
        <f>SUM(E318:E324)</f>
        <v>13980786.999999955</v>
      </c>
      <c r="H324" t="s">
        <v>36</v>
      </c>
      <c r="I324" t="s">
        <v>71</v>
      </c>
    </row>
    <row r="325" spans="1:9" x14ac:dyDescent="0.25">
      <c r="A325" s="4">
        <v>43408</v>
      </c>
      <c r="B325" s="5">
        <v>308</v>
      </c>
      <c r="C325" s="6">
        <v>1765320.0000000363</v>
      </c>
      <c r="D325" s="6">
        <v>0</v>
      </c>
      <c r="E325" s="6">
        <f t="shared" si="10"/>
        <v>1765320.0000000363</v>
      </c>
      <c r="F325" s="6">
        <f t="shared" si="11"/>
        <v>9124630.0000000652</v>
      </c>
      <c r="G325" s="6"/>
      <c r="H325" t="s">
        <v>37</v>
      </c>
    </row>
    <row r="326" spans="1:9" x14ac:dyDescent="0.25">
      <c r="A326" s="4">
        <v>43409</v>
      </c>
      <c r="B326" s="5">
        <v>309</v>
      </c>
      <c r="C326" s="6">
        <v>1286463.9999998908</v>
      </c>
      <c r="D326" s="6">
        <v>0</v>
      </c>
      <c r="E326" s="6">
        <f t="shared" si="10"/>
        <v>1286463.9999998908</v>
      </c>
      <c r="F326" s="6">
        <f t="shared" si="11"/>
        <v>8599106.9999999721</v>
      </c>
      <c r="G326" s="6"/>
      <c r="H326" t="s">
        <v>31</v>
      </c>
    </row>
    <row r="327" spans="1:9" x14ac:dyDescent="0.25">
      <c r="A327" s="4">
        <v>43410</v>
      </c>
      <c r="B327" s="5">
        <v>310</v>
      </c>
      <c r="C327" s="6">
        <v>1390424.0000001183</v>
      </c>
      <c r="D327" s="6">
        <v>0</v>
      </c>
      <c r="E327" s="6">
        <f t="shared" si="10"/>
        <v>1390424.0000001183</v>
      </c>
      <c r="F327" s="6">
        <f t="shared" si="11"/>
        <v>8536793.9999999721</v>
      </c>
      <c r="G327" s="6"/>
      <c r="H327" t="s">
        <v>32</v>
      </c>
    </row>
    <row r="328" spans="1:9" x14ac:dyDescent="0.25">
      <c r="A328" s="4">
        <v>43411</v>
      </c>
      <c r="B328" s="5">
        <v>311</v>
      </c>
      <c r="C328" s="6">
        <v>1128623.9999999455</v>
      </c>
      <c r="D328" s="6">
        <v>0</v>
      </c>
      <c r="E328" s="6">
        <f t="shared" si="10"/>
        <v>1128623.9999999455</v>
      </c>
      <c r="F328" s="6">
        <f t="shared" si="11"/>
        <v>8372250.0000000196</v>
      </c>
      <c r="G328" s="6"/>
      <c r="H328" t="s">
        <v>33</v>
      </c>
    </row>
    <row r="329" spans="1:9" x14ac:dyDescent="0.25">
      <c r="A329" s="4">
        <v>43412</v>
      </c>
      <c r="B329" s="5">
        <v>312</v>
      </c>
      <c r="C329" s="6">
        <v>1214401.9999999455</v>
      </c>
      <c r="D329" s="6">
        <v>0</v>
      </c>
      <c r="E329" s="6">
        <f t="shared" si="10"/>
        <v>1214401.9999999455</v>
      </c>
      <c r="F329" s="6">
        <f t="shared" si="11"/>
        <v>8400471.9999999832</v>
      </c>
      <c r="G329" s="6"/>
      <c r="H329" t="s">
        <v>34</v>
      </c>
    </row>
    <row r="330" spans="1:9" x14ac:dyDescent="0.25">
      <c r="A330" s="4">
        <v>43413</v>
      </c>
      <c r="B330" s="5">
        <v>313</v>
      </c>
      <c r="C330" s="6">
        <v>1192267.9999999455</v>
      </c>
      <c r="D330" s="6">
        <v>0</v>
      </c>
      <c r="E330" s="6">
        <f t="shared" si="10"/>
        <v>1192267.9999999455</v>
      </c>
      <c r="F330" s="6">
        <f t="shared" si="11"/>
        <v>8318881.9999999814</v>
      </c>
      <c r="G330" s="6"/>
      <c r="H330" t="s">
        <v>35</v>
      </c>
    </row>
    <row r="331" spans="1:9" x14ac:dyDescent="0.25">
      <c r="A331" s="4">
        <v>43414</v>
      </c>
      <c r="B331" s="5">
        <v>314</v>
      </c>
      <c r="C331" s="6">
        <v>1147128.0000001818</v>
      </c>
      <c r="D331" s="6">
        <v>0</v>
      </c>
      <c r="E331" s="6">
        <f t="shared" si="10"/>
        <v>1147128.0000001818</v>
      </c>
      <c r="F331" s="6">
        <f t="shared" si="11"/>
        <v>8213213.0000002012</v>
      </c>
      <c r="G331" s="6">
        <f>SUM(E325:E331)</f>
        <v>9124630.0000000652</v>
      </c>
      <c r="H331" t="s">
        <v>36</v>
      </c>
      <c r="I331" t="s">
        <v>72</v>
      </c>
    </row>
    <row r="332" spans="1:9" x14ac:dyDescent="0.25">
      <c r="A332" s="4">
        <v>43415</v>
      </c>
      <c r="B332" s="5">
        <v>315</v>
      </c>
      <c r="C332" s="6">
        <v>1239796.9999999455</v>
      </c>
      <c r="D332" s="6">
        <v>0</v>
      </c>
      <c r="E332" s="6">
        <f t="shared" si="10"/>
        <v>1239796.9999999455</v>
      </c>
      <c r="F332" s="6">
        <f t="shared" si="11"/>
        <v>8188073.9999999646</v>
      </c>
      <c r="G332" s="6"/>
      <c r="H332" t="s">
        <v>37</v>
      </c>
    </row>
    <row r="333" spans="1:9" x14ac:dyDescent="0.25">
      <c r="A333" s="4">
        <v>43416</v>
      </c>
      <c r="B333" s="5">
        <v>316</v>
      </c>
      <c r="C333" s="6">
        <v>1224150.9999998908</v>
      </c>
      <c r="D333" s="6">
        <v>0</v>
      </c>
      <c r="E333" s="6">
        <f t="shared" si="10"/>
        <v>1224150.9999998908</v>
      </c>
      <c r="F333" s="6">
        <f t="shared" si="11"/>
        <v>8231556.9999999553</v>
      </c>
      <c r="G333" s="6"/>
      <c r="H333" t="s">
        <v>31</v>
      </c>
    </row>
    <row r="334" spans="1:9" x14ac:dyDescent="0.25">
      <c r="A334" s="4">
        <v>43417</v>
      </c>
      <c r="B334" s="5">
        <v>317</v>
      </c>
      <c r="C334" s="6">
        <v>1225880.0000001637</v>
      </c>
      <c r="D334" s="6">
        <v>0</v>
      </c>
      <c r="E334" s="6">
        <f t="shared" si="10"/>
        <v>1225880.0000001637</v>
      </c>
      <c r="F334" s="6">
        <f t="shared" si="11"/>
        <v>8110631.0000000093</v>
      </c>
      <c r="G334" s="6"/>
      <c r="H334" t="s">
        <v>32</v>
      </c>
    </row>
    <row r="335" spans="1:9" x14ac:dyDescent="0.25">
      <c r="A335" s="4">
        <v>43418</v>
      </c>
      <c r="B335" s="5">
        <v>318</v>
      </c>
      <c r="C335" s="6">
        <v>1156845.999999909</v>
      </c>
      <c r="D335" s="6">
        <v>0</v>
      </c>
      <c r="E335" s="6">
        <f t="shared" si="10"/>
        <v>1156845.999999909</v>
      </c>
      <c r="F335" s="6">
        <f t="shared" si="11"/>
        <v>7937291.0000000289</v>
      </c>
      <c r="G335" s="6"/>
      <c r="H335" t="s">
        <v>33</v>
      </c>
    </row>
    <row r="336" spans="1:9" x14ac:dyDescent="0.25">
      <c r="A336" s="4">
        <v>43419</v>
      </c>
      <c r="B336" s="5">
        <v>319</v>
      </c>
      <c r="C336" s="6">
        <v>1132811.9999999455</v>
      </c>
      <c r="D336" s="6">
        <v>0</v>
      </c>
      <c r="E336" s="6">
        <f t="shared" si="10"/>
        <v>1132811.9999999455</v>
      </c>
      <c r="F336" s="6">
        <f t="shared" si="11"/>
        <v>7959830.000000054</v>
      </c>
      <c r="G336" s="6"/>
      <c r="H336" t="s">
        <v>34</v>
      </c>
    </row>
    <row r="337" spans="1:9" x14ac:dyDescent="0.25">
      <c r="A337" s="4">
        <v>43420</v>
      </c>
      <c r="B337" s="5">
        <v>320</v>
      </c>
      <c r="C337" s="6">
        <v>1086599.0000001637</v>
      </c>
      <c r="D337" s="6">
        <v>0</v>
      </c>
      <c r="E337" s="6">
        <f t="shared" si="10"/>
        <v>1086599.0000001637</v>
      </c>
      <c r="F337" s="6">
        <f t="shared" si="11"/>
        <v>7888008.000000054</v>
      </c>
      <c r="G337" s="6"/>
      <c r="H337" t="s">
        <v>35</v>
      </c>
    </row>
    <row r="338" spans="1:9" x14ac:dyDescent="0.25">
      <c r="A338" s="4">
        <v>43421</v>
      </c>
      <c r="B338" s="5">
        <v>321</v>
      </c>
      <c r="C338" s="6">
        <v>1121988.9999999455</v>
      </c>
      <c r="D338" s="6">
        <v>0</v>
      </c>
      <c r="E338" s="6">
        <f t="shared" si="10"/>
        <v>1121988.9999999455</v>
      </c>
      <c r="F338" s="6">
        <f t="shared" si="11"/>
        <v>7938224.9999998379</v>
      </c>
      <c r="G338" s="6">
        <f t="shared" si="12"/>
        <v>8188073.9999999646</v>
      </c>
      <c r="H338" t="s">
        <v>36</v>
      </c>
      <c r="I338" t="s">
        <v>73</v>
      </c>
    </row>
    <row r="339" spans="1:9" x14ac:dyDescent="0.25">
      <c r="A339" s="4">
        <v>43422</v>
      </c>
      <c r="B339" s="5">
        <v>322</v>
      </c>
      <c r="C339" s="6">
        <v>1283279.9999999364</v>
      </c>
      <c r="D339" s="6">
        <v>0</v>
      </c>
      <c r="E339" s="6">
        <f t="shared" ref="E339:E382" si="13">C339+D339</f>
        <v>1283279.9999999364</v>
      </c>
      <c r="F339" s="6">
        <f t="shared" si="11"/>
        <v>7928932.0000000652</v>
      </c>
      <c r="G339" s="6"/>
      <c r="H339" t="s">
        <v>37</v>
      </c>
    </row>
    <row r="340" spans="1:9" x14ac:dyDescent="0.25">
      <c r="A340" s="4">
        <v>43423</v>
      </c>
      <c r="B340" s="5">
        <v>323</v>
      </c>
      <c r="C340" s="6">
        <v>1103224.9999999455</v>
      </c>
      <c r="D340" s="6">
        <v>0</v>
      </c>
      <c r="E340" s="6">
        <f t="shared" si="13"/>
        <v>1103224.9999999455</v>
      </c>
      <c r="F340" s="6">
        <f t="shared" ref="F340:F376" si="14">SUM(E340:E346)</f>
        <v>7768961.0000000745</v>
      </c>
      <c r="G340" s="6"/>
      <c r="H340" t="s">
        <v>31</v>
      </c>
    </row>
    <row r="341" spans="1:9" x14ac:dyDescent="0.25">
      <c r="A341" s="4">
        <v>43424</v>
      </c>
      <c r="B341" s="5">
        <v>324</v>
      </c>
      <c r="C341" s="6">
        <v>1052540.0000001818</v>
      </c>
      <c r="D341" s="6">
        <v>0</v>
      </c>
      <c r="E341" s="6">
        <f t="shared" si="13"/>
        <v>1052540.0000001818</v>
      </c>
      <c r="F341" s="6">
        <f t="shared" si="14"/>
        <v>7809142.0000000745</v>
      </c>
      <c r="G341" s="6"/>
      <c r="H341" t="s">
        <v>32</v>
      </c>
    </row>
    <row r="342" spans="1:9" x14ac:dyDescent="0.25">
      <c r="A342" s="4">
        <v>43425</v>
      </c>
      <c r="B342" s="5">
        <v>325</v>
      </c>
      <c r="C342" s="6">
        <v>1179384.9999999362</v>
      </c>
      <c r="D342" s="6">
        <v>0</v>
      </c>
      <c r="E342" s="6">
        <f t="shared" si="13"/>
        <v>1179384.9999999362</v>
      </c>
      <c r="F342" s="6">
        <f t="shared" si="14"/>
        <v>7862636.9999998379</v>
      </c>
      <c r="G342" s="6"/>
      <c r="H342" t="s">
        <v>33</v>
      </c>
    </row>
    <row r="343" spans="1:9" x14ac:dyDescent="0.25">
      <c r="A343" s="4">
        <v>43426</v>
      </c>
      <c r="B343" s="5">
        <v>326</v>
      </c>
      <c r="C343" s="6">
        <v>1060989.9999999455</v>
      </c>
      <c r="D343" s="6">
        <v>0</v>
      </c>
      <c r="E343" s="6">
        <f t="shared" si="13"/>
        <v>1060989.9999999455</v>
      </c>
      <c r="F343" s="6">
        <f t="shared" si="14"/>
        <v>7832193.0000000652</v>
      </c>
      <c r="G343" s="6"/>
      <c r="H343" t="s">
        <v>34</v>
      </c>
    </row>
    <row r="344" spans="1:9" x14ac:dyDescent="0.25">
      <c r="A344" s="4">
        <v>43427</v>
      </c>
      <c r="B344" s="5">
        <v>327</v>
      </c>
      <c r="C344" s="6">
        <v>1136815.9999999455</v>
      </c>
      <c r="D344" s="6">
        <v>0</v>
      </c>
      <c r="E344" s="6">
        <f t="shared" si="13"/>
        <v>1136815.9999999455</v>
      </c>
      <c r="F344" s="6">
        <f t="shared" si="14"/>
        <v>7904309.0000000652</v>
      </c>
      <c r="G344" s="6"/>
      <c r="H344" t="s">
        <v>35</v>
      </c>
    </row>
    <row r="345" spans="1:9" x14ac:dyDescent="0.25">
      <c r="A345" s="4">
        <v>43428</v>
      </c>
      <c r="B345" s="5">
        <v>328</v>
      </c>
      <c r="C345" s="6">
        <v>1112696.0000001728</v>
      </c>
      <c r="D345" s="6">
        <v>0</v>
      </c>
      <c r="E345" s="6">
        <f t="shared" si="13"/>
        <v>1112696.0000001728</v>
      </c>
      <c r="F345" s="6">
        <f t="shared" si="14"/>
        <v>7882001.0000000736</v>
      </c>
      <c r="G345" s="6">
        <f t="shared" si="12"/>
        <v>7928932.0000000652</v>
      </c>
      <c r="H345" t="s">
        <v>36</v>
      </c>
      <c r="I345" t="s">
        <v>74</v>
      </c>
    </row>
    <row r="346" spans="1:9" x14ac:dyDescent="0.25">
      <c r="A346" s="4">
        <v>43429</v>
      </c>
      <c r="B346" s="5">
        <v>329</v>
      </c>
      <c r="C346" s="6">
        <v>1123308.9999999455</v>
      </c>
      <c r="D346" s="6">
        <v>0</v>
      </c>
      <c r="E346" s="6">
        <f t="shared" si="13"/>
        <v>1123308.9999999455</v>
      </c>
      <c r="F346" s="6">
        <f t="shared" si="14"/>
        <v>7920661.9999998454</v>
      </c>
      <c r="G346" s="6"/>
      <c r="H346" t="s">
        <v>37</v>
      </c>
    </row>
    <row r="347" spans="1:9" x14ac:dyDescent="0.25">
      <c r="A347" s="4">
        <v>43430</v>
      </c>
      <c r="B347" s="5">
        <v>330</v>
      </c>
      <c r="C347" s="6">
        <v>1143405.9999999455</v>
      </c>
      <c r="D347" s="6">
        <v>0</v>
      </c>
      <c r="E347" s="6">
        <f t="shared" si="13"/>
        <v>1143405.9999999455</v>
      </c>
      <c r="F347" s="6">
        <f t="shared" si="14"/>
        <v>8184414.0000000084</v>
      </c>
      <c r="G347" s="6"/>
      <c r="H347" t="s">
        <v>31</v>
      </c>
    </row>
    <row r="348" spans="1:9" x14ac:dyDescent="0.25">
      <c r="A348" s="4">
        <v>43431</v>
      </c>
      <c r="B348" s="5">
        <v>331</v>
      </c>
      <c r="C348" s="6">
        <v>1106034.9999999455</v>
      </c>
      <c r="D348" s="6">
        <v>0</v>
      </c>
      <c r="E348" s="6">
        <f t="shared" si="13"/>
        <v>1106034.9999999455</v>
      </c>
      <c r="F348" s="6">
        <f t="shared" si="14"/>
        <v>8191845.0000000093</v>
      </c>
      <c r="G348" s="6"/>
      <c r="H348" t="s">
        <v>32</v>
      </c>
    </row>
    <row r="349" spans="1:9" x14ac:dyDescent="0.25">
      <c r="A349" s="4">
        <v>43432</v>
      </c>
      <c r="B349" s="5">
        <v>332</v>
      </c>
      <c r="C349" s="6">
        <v>1148941.0000001637</v>
      </c>
      <c r="D349" s="6">
        <v>0</v>
      </c>
      <c r="E349" s="6">
        <f t="shared" si="13"/>
        <v>1148941.0000001637</v>
      </c>
      <c r="F349" s="6">
        <f t="shared" si="14"/>
        <v>8133810.0000000177</v>
      </c>
      <c r="G349" s="6"/>
      <c r="H349" t="s">
        <v>33</v>
      </c>
    </row>
    <row r="350" spans="1:9" x14ac:dyDescent="0.25">
      <c r="A350" s="4">
        <v>43433</v>
      </c>
      <c r="B350" s="5">
        <v>333</v>
      </c>
      <c r="C350" s="6">
        <v>1133105.9999999455</v>
      </c>
      <c r="D350" s="6">
        <v>0</v>
      </c>
      <c r="E350" s="6">
        <f t="shared" si="13"/>
        <v>1133105.9999999455</v>
      </c>
      <c r="F350" s="6">
        <f t="shared" si="14"/>
        <v>8194127.9999997905</v>
      </c>
      <c r="G350" s="6"/>
      <c r="H350" t="s">
        <v>34</v>
      </c>
    </row>
    <row r="351" spans="1:9" x14ac:dyDescent="0.25">
      <c r="A351" s="4">
        <v>43434</v>
      </c>
      <c r="B351" s="5">
        <v>334</v>
      </c>
      <c r="C351" s="6">
        <v>1114507.9999999544</v>
      </c>
      <c r="D351" s="6">
        <v>0</v>
      </c>
      <c r="E351" s="6">
        <f t="shared" si="13"/>
        <v>1114507.9999999544</v>
      </c>
      <c r="F351" s="6">
        <f t="shared" si="14"/>
        <v>8200331.0000000186</v>
      </c>
      <c r="G351" s="6"/>
      <c r="H351" t="s">
        <v>35</v>
      </c>
    </row>
    <row r="352" spans="1:9" x14ac:dyDescent="0.25">
      <c r="A352" s="4">
        <v>43435</v>
      </c>
      <c r="B352" s="5">
        <v>335</v>
      </c>
      <c r="C352" s="6">
        <v>1151356.9999999455</v>
      </c>
      <c r="D352" s="6">
        <v>0</v>
      </c>
      <c r="E352" s="6">
        <f t="shared" si="13"/>
        <v>1151356.9999999455</v>
      </c>
      <c r="F352" s="6">
        <f t="shared" si="14"/>
        <v>8276462.9999999739</v>
      </c>
      <c r="G352" s="6">
        <f t="shared" si="12"/>
        <v>7920661.9999998454</v>
      </c>
      <c r="H352" t="s">
        <v>36</v>
      </c>
      <c r="I352" t="s">
        <v>75</v>
      </c>
    </row>
    <row r="353" spans="1:9" x14ac:dyDescent="0.25">
      <c r="A353" s="4">
        <v>43436</v>
      </c>
      <c r="B353" s="5">
        <v>336</v>
      </c>
      <c r="C353" s="6">
        <v>1387061.0000001092</v>
      </c>
      <c r="D353" s="6">
        <v>0</v>
      </c>
      <c r="E353" s="6">
        <f t="shared" si="13"/>
        <v>1387061.0000001092</v>
      </c>
      <c r="F353" s="6">
        <f t="shared" si="14"/>
        <v>8376926.9999999646</v>
      </c>
      <c r="G353" s="6"/>
      <c r="H353" t="s">
        <v>37</v>
      </c>
    </row>
    <row r="354" spans="1:9" x14ac:dyDescent="0.25">
      <c r="A354" s="4">
        <v>43437</v>
      </c>
      <c r="B354" s="5">
        <v>337</v>
      </c>
      <c r="C354" s="6">
        <v>1150836.9999999455</v>
      </c>
      <c r="D354" s="6">
        <v>0</v>
      </c>
      <c r="E354" s="6">
        <f t="shared" si="13"/>
        <v>1150836.9999999455</v>
      </c>
      <c r="F354" s="6">
        <f t="shared" si="14"/>
        <v>8125517.0000000913</v>
      </c>
      <c r="G354" s="6"/>
      <c r="H354" t="s">
        <v>31</v>
      </c>
    </row>
    <row r="355" spans="1:9" x14ac:dyDescent="0.25">
      <c r="A355" s="4">
        <v>43438</v>
      </c>
      <c r="B355" s="5">
        <v>338</v>
      </c>
      <c r="C355" s="6">
        <v>1047999.9999999545</v>
      </c>
      <c r="D355" s="6">
        <v>0</v>
      </c>
      <c r="E355" s="6">
        <f t="shared" si="13"/>
        <v>1047999.9999999545</v>
      </c>
      <c r="F355" s="6">
        <f t="shared" si="14"/>
        <v>8155062.0000000913</v>
      </c>
      <c r="G355" s="6"/>
      <c r="H355" t="s">
        <v>32</v>
      </c>
    </row>
    <row r="356" spans="1:9" x14ac:dyDescent="0.25">
      <c r="A356" s="4">
        <v>43439</v>
      </c>
      <c r="B356" s="5">
        <v>339</v>
      </c>
      <c r="C356" s="6">
        <v>1209258.9999999364</v>
      </c>
      <c r="D356" s="6">
        <v>0</v>
      </c>
      <c r="E356" s="6">
        <f t="shared" si="13"/>
        <v>1209258.9999999364</v>
      </c>
      <c r="F356" s="6">
        <f t="shared" si="14"/>
        <v>8273648.000000082</v>
      </c>
      <c r="G356" s="6"/>
      <c r="H356" t="s">
        <v>33</v>
      </c>
    </row>
    <row r="357" spans="1:9" x14ac:dyDescent="0.25">
      <c r="A357" s="4">
        <v>43440</v>
      </c>
      <c r="B357" s="5">
        <v>340</v>
      </c>
      <c r="C357" s="6">
        <v>1139309.0000001728</v>
      </c>
      <c r="D357" s="6">
        <v>0</v>
      </c>
      <c r="E357" s="6">
        <f t="shared" si="13"/>
        <v>1139309.0000001728</v>
      </c>
      <c r="F357" s="6">
        <f t="shared" si="14"/>
        <v>8245082.0000001015</v>
      </c>
      <c r="G357" s="6"/>
      <c r="H357" t="s">
        <v>34</v>
      </c>
    </row>
    <row r="358" spans="1:9" x14ac:dyDescent="0.25">
      <c r="A358" s="4">
        <v>43441</v>
      </c>
      <c r="B358" s="5">
        <v>341</v>
      </c>
      <c r="C358" s="6">
        <v>1190639.999999909</v>
      </c>
      <c r="D358" s="6">
        <v>0</v>
      </c>
      <c r="E358" s="6">
        <f t="shared" si="13"/>
        <v>1190639.999999909</v>
      </c>
      <c r="F358" s="6">
        <f t="shared" si="14"/>
        <v>8333162.9999999283</v>
      </c>
      <c r="G358" s="6"/>
      <c r="H358" t="s">
        <v>35</v>
      </c>
    </row>
    <row r="359" spans="1:9" x14ac:dyDescent="0.25">
      <c r="A359" s="4">
        <v>43442</v>
      </c>
      <c r="B359" s="5">
        <v>342</v>
      </c>
      <c r="C359" s="6">
        <v>1251820.9999999364</v>
      </c>
      <c r="D359" s="6">
        <v>0</v>
      </c>
      <c r="E359" s="6">
        <f t="shared" si="13"/>
        <v>1251820.9999999364</v>
      </c>
      <c r="F359" s="6">
        <f t="shared" si="14"/>
        <v>8240558.0000001546</v>
      </c>
      <c r="G359" s="6">
        <f t="shared" si="12"/>
        <v>8376926.9999999646</v>
      </c>
      <c r="H359" t="s">
        <v>36</v>
      </c>
      <c r="I359" t="s">
        <v>76</v>
      </c>
    </row>
    <row r="360" spans="1:9" x14ac:dyDescent="0.25">
      <c r="A360" s="4">
        <v>43443</v>
      </c>
      <c r="B360" s="5">
        <v>343</v>
      </c>
      <c r="C360" s="6">
        <v>1135651.0000002366</v>
      </c>
      <c r="D360" s="6">
        <v>0</v>
      </c>
      <c r="E360" s="6">
        <f t="shared" si="13"/>
        <v>1135651.0000002366</v>
      </c>
      <c r="F360" s="6">
        <f t="shared" si="14"/>
        <v>8068892.000000109</v>
      </c>
      <c r="G360" s="6"/>
      <c r="H360" t="s">
        <v>37</v>
      </c>
    </row>
    <row r="361" spans="1:9" x14ac:dyDescent="0.25">
      <c r="A361" s="4">
        <v>43444</v>
      </c>
      <c r="B361" s="5">
        <v>344</v>
      </c>
      <c r="C361" s="6">
        <v>1180381.9999999455</v>
      </c>
      <c r="D361" s="6">
        <v>0</v>
      </c>
      <c r="E361" s="6">
        <f t="shared" si="13"/>
        <v>1180381.9999999455</v>
      </c>
      <c r="F361" s="6">
        <f t="shared" si="14"/>
        <v>8252542</v>
      </c>
      <c r="G361" s="6"/>
      <c r="H361" t="s">
        <v>31</v>
      </c>
    </row>
    <row r="362" spans="1:9" x14ac:dyDescent="0.25">
      <c r="A362" s="4">
        <v>43445</v>
      </c>
      <c r="B362" s="5">
        <v>345</v>
      </c>
      <c r="C362" s="6">
        <v>1166585.9999999455</v>
      </c>
      <c r="D362" s="6">
        <v>0</v>
      </c>
      <c r="E362" s="6">
        <f t="shared" si="13"/>
        <v>1166585.9999999455</v>
      </c>
      <c r="F362" s="6">
        <f t="shared" si="14"/>
        <v>8235560.0000000652</v>
      </c>
      <c r="G362" s="6"/>
      <c r="H362" t="s">
        <v>32</v>
      </c>
    </row>
    <row r="363" spans="1:9" x14ac:dyDescent="0.25">
      <c r="A363" s="4">
        <v>43446</v>
      </c>
      <c r="B363" s="5">
        <v>346</v>
      </c>
      <c r="C363" s="6">
        <v>1180692.9999999546</v>
      </c>
      <c r="D363" s="6">
        <v>0</v>
      </c>
      <c r="E363" s="6">
        <f t="shared" si="13"/>
        <v>1180692.9999999546</v>
      </c>
      <c r="F363" s="6">
        <f t="shared" si="14"/>
        <v>8192966.0000001183</v>
      </c>
      <c r="G363" s="6"/>
      <c r="H363" t="s">
        <v>33</v>
      </c>
    </row>
    <row r="364" spans="1:9" x14ac:dyDescent="0.25">
      <c r="A364" s="4">
        <v>43447</v>
      </c>
      <c r="B364" s="5">
        <v>347</v>
      </c>
      <c r="C364" s="6">
        <v>1227390</v>
      </c>
      <c r="D364" s="6">
        <v>0</v>
      </c>
      <c r="E364" s="6">
        <f t="shared" si="13"/>
        <v>1227390</v>
      </c>
      <c r="F364" s="6">
        <f t="shared" si="14"/>
        <v>8286335.000000082</v>
      </c>
      <c r="G364" s="6"/>
      <c r="H364" t="s">
        <v>34</v>
      </c>
    </row>
    <row r="365" spans="1:9" x14ac:dyDescent="0.25">
      <c r="A365" s="4">
        <v>43448</v>
      </c>
      <c r="B365" s="5">
        <v>348</v>
      </c>
      <c r="C365" s="6">
        <v>1098035.0000001364</v>
      </c>
      <c r="D365" s="6">
        <v>0</v>
      </c>
      <c r="E365" s="6">
        <f t="shared" si="13"/>
        <v>1098035.0000001364</v>
      </c>
      <c r="F365" s="6">
        <f t="shared" si="14"/>
        <v>8272074.000000082</v>
      </c>
      <c r="G365" s="6"/>
      <c r="H365" t="s">
        <v>35</v>
      </c>
    </row>
    <row r="366" spans="1:9" x14ac:dyDescent="0.25">
      <c r="A366" s="4">
        <v>43449</v>
      </c>
      <c r="B366" s="5">
        <v>349</v>
      </c>
      <c r="C366" s="6">
        <v>1080154.9999998908</v>
      </c>
      <c r="D366" s="6">
        <v>0</v>
      </c>
      <c r="E366" s="6">
        <f t="shared" si="13"/>
        <v>1080154.9999998908</v>
      </c>
      <c r="F366" s="6">
        <f t="shared" si="14"/>
        <v>8195725.9999999451</v>
      </c>
      <c r="G366" s="6">
        <f t="shared" ref="G366:G373" si="15">SUM(E360:E366)</f>
        <v>8068892.000000109</v>
      </c>
      <c r="H366" t="s">
        <v>36</v>
      </c>
      <c r="I366" t="s">
        <v>77</v>
      </c>
    </row>
    <row r="367" spans="1:9" x14ac:dyDescent="0.25">
      <c r="A367" s="4">
        <v>43450</v>
      </c>
      <c r="B367" s="5">
        <v>350</v>
      </c>
      <c r="C367" s="6">
        <v>1319301.0000001274</v>
      </c>
      <c r="D367" s="6">
        <v>0</v>
      </c>
      <c r="E367" s="6">
        <f t="shared" si="13"/>
        <v>1319301.0000001274</v>
      </c>
      <c r="F367" s="6">
        <f t="shared" si="14"/>
        <v>8241163.000000054</v>
      </c>
      <c r="G367" s="6"/>
      <c r="H367" t="s">
        <v>37</v>
      </c>
    </row>
    <row r="368" spans="1:9" x14ac:dyDescent="0.25">
      <c r="A368" s="4">
        <v>43451</v>
      </c>
      <c r="B368" s="5">
        <v>351</v>
      </c>
      <c r="C368" s="6">
        <v>1163400.0000000091</v>
      </c>
      <c r="D368" s="6">
        <v>0</v>
      </c>
      <c r="E368" s="6">
        <f t="shared" si="13"/>
        <v>1163400.0000000091</v>
      </c>
      <c r="F368" s="6">
        <f t="shared" si="14"/>
        <v>8233047.9999999274</v>
      </c>
      <c r="G368" s="6"/>
      <c r="H368" t="s">
        <v>31</v>
      </c>
    </row>
    <row r="369" spans="1:9" x14ac:dyDescent="0.25">
      <c r="A369" s="4">
        <v>43452</v>
      </c>
      <c r="B369" s="5">
        <v>352</v>
      </c>
      <c r="C369" s="6">
        <v>1123992</v>
      </c>
      <c r="D369" s="6">
        <v>0</v>
      </c>
      <c r="E369" s="6">
        <f t="shared" si="13"/>
        <v>1123992</v>
      </c>
      <c r="F369" s="6">
        <f t="shared" si="14"/>
        <v>8045066.999999918</v>
      </c>
      <c r="G369" s="6"/>
      <c r="H369" t="s">
        <v>32</v>
      </c>
    </row>
    <row r="370" spans="1:9" x14ac:dyDescent="0.25">
      <c r="A370" s="4">
        <v>43453</v>
      </c>
      <c r="B370" s="5">
        <v>353</v>
      </c>
      <c r="C370" s="6">
        <v>1274061.999999918</v>
      </c>
      <c r="D370" s="6">
        <v>0</v>
      </c>
      <c r="E370" s="6">
        <f t="shared" si="13"/>
        <v>1274061.999999918</v>
      </c>
      <c r="F370" s="6">
        <f t="shared" si="14"/>
        <v>8055052.999999918</v>
      </c>
      <c r="G370" s="6"/>
      <c r="H370" t="s">
        <v>33</v>
      </c>
    </row>
    <row r="371" spans="1:9" x14ac:dyDescent="0.25">
      <c r="A371" s="4">
        <v>43454</v>
      </c>
      <c r="B371" s="5">
        <v>354</v>
      </c>
      <c r="C371" s="6">
        <v>1213129</v>
      </c>
      <c r="D371" s="6">
        <v>0</v>
      </c>
      <c r="E371" s="6">
        <f t="shared" si="13"/>
        <v>1213129</v>
      </c>
      <c r="F371" s="6">
        <f t="shared" si="14"/>
        <v>7815927</v>
      </c>
      <c r="G371" s="6"/>
      <c r="H371" t="s">
        <v>34</v>
      </c>
    </row>
    <row r="372" spans="1:9" x14ac:dyDescent="0.25">
      <c r="A372" s="4">
        <v>43455</v>
      </c>
      <c r="B372" s="5">
        <v>355</v>
      </c>
      <c r="C372" s="6">
        <v>1021687</v>
      </c>
      <c r="D372" s="6">
        <v>0</v>
      </c>
      <c r="E372" s="6">
        <f t="shared" si="13"/>
        <v>1021687</v>
      </c>
      <c r="F372" s="6">
        <f t="shared" si="14"/>
        <v>7732275</v>
      </c>
      <c r="G372" s="6"/>
      <c r="H372" t="s">
        <v>35</v>
      </c>
    </row>
    <row r="373" spans="1:9" x14ac:dyDescent="0.25">
      <c r="A373" s="4">
        <v>43456</v>
      </c>
      <c r="B373" s="5">
        <v>356</v>
      </c>
      <c r="C373" s="6">
        <v>1125592</v>
      </c>
      <c r="D373" s="6">
        <v>0</v>
      </c>
      <c r="E373" s="6">
        <f t="shared" si="13"/>
        <v>1125592</v>
      </c>
      <c r="F373" s="6">
        <f t="shared" si="14"/>
        <v>7929944</v>
      </c>
      <c r="G373" s="6">
        <f t="shared" si="15"/>
        <v>8241163.000000054</v>
      </c>
      <c r="H373" t="s">
        <v>36</v>
      </c>
      <c r="I373" t="s">
        <v>78</v>
      </c>
    </row>
    <row r="374" spans="1:9" x14ac:dyDescent="0.25">
      <c r="A374" s="4">
        <v>43457</v>
      </c>
      <c r="B374" s="5">
        <v>357</v>
      </c>
      <c r="C374" s="6">
        <v>1311186</v>
      </c>
      <c r="D374" s="6">
        <v>0</v>
      </c>
      <c r="E374" s="6">
        <f t="shared" si="13"/>
        <v>1311186</v>
      </c>
      <c r="F374" s="6">
        <f t="shared" si="14"/>
        <v>7873249</v>
      </c>
      <c r="G374" s="6"/>
      <c r="H374" t="s">
        <v>37</v>
      </c>
    </row>
    <row r="375" spans="1:9" x14ac:dyDescent="0.25">
      <c r="A375" s="4">
        <v>43458</v>
      </c>
      <c r="B375" s="5">
        <v>358</v>
      </c>
      <c r="C375" s="6">
        <v>975419</v>
      </c>
      <c r="D375" s="6">
        <v>0</v>
      </c>
      <c r="E375" s="6">
        <f t="shared" si="13"/>
        <v>975419</v>
      </c>
      <c r="F375" s="6">
        <f t="shared" si="14"/>
        <v>7728968</v>
      </c>
      <c r="G375" s="6"/>
      <c r="H375" t="s">
        <v>31</v>
      </c>
    </row>
    <row r="376" spans="1:9" x14ac:dyDescent="0.25">
      <c r="A376" s="4">
        <v>43459</v>
      </c>
      <c r="B376" s="5">
        <v>359</v>
      </c>
      <c r="C376" s="6">
        <v>1133978</v>
      </c>
      <c r="D376" s="6">
        <v>0</v>
      </c>
      <c r="E376" s="6">
        <f t="shared" si="13"/>
        <v>1133978</v>
      </c>
      <c r="F376" s="6">
        <f t="shared" si="14"/>
        <v>7981885</v>
      </c>
      <c r="G376" s="6"/>
      <c r="H376" t="s">
        <v>32</v>
      </c>
    </row>
    <row r="377" spans="1:9" x14ac:dyDescent="0.25">
      <c r="A377" s="4">
        <v>43460</v>
      </c>
      <c r="B377" s="5">
        <v>360</v>
      </c>
      <c r="C377" s="6">
        <v>1034936</v>
      </c>
      <c r="D377" s="6">
        <v>0</v>
      </c>
      <c r="E377" s="6">
        <f t="shared" si="13"/>
        <v>1034936</v>
      </c>
      <c r="F377" s="6"/>
      <c r="G377" s="6"/>
      <c r="H377" t="s">
        <v>33</v>
      </c>
    </row>
    <row r="378" spans="1:9" x14ac:dyDescent="0.25">
      <c r="A378" s="4">
        <v>43461</v>
      </c>
      <c r="B378" s="5">
        <v>361</v>
      </c>
      <c r="C378" s="6">
        <v>1129477</v>
      </c>
      <c r="D378" s="6">
        <v>0</v>
      </c>
      <c r="E378" s="6">
        <f t="shared" si="13"/>
        <v>1129477</v>
      </c>
      <c r="F378" s="6"/>
      <c r="G378" s="6"/>
      <c r="H378" t="s">
        <v>34</v>
      </c>
    </row>
    <row r="379" spans="1:9" x14ac:dyDescent="0.25">
      <c r="A379" s="4">
        <v>43462</v>
      </c>
      <c r="B379" s="5">
        <v>362</v>
      </c>
      <c r="C379" s="6">
        <v>1219356</v>
      </c>
      <c r="D379" s="6">
        <v>0</v>
      </c>
      <c r="E379" s="6">
        <f t="shared" si="13"/>
        <v>1219356</v>
      </c>
      <c r="F379" s="6"/>
      <c r="G379" s="6"/>
      <c r="H379" t="s">
        <v>35</v>
      </c>
    </row>
    <row r="380" spans="1:9" x14ac:dyDescent="0.25">
      <c r="A380" s="4">
        <v>43463</v>
      </c>
      <c r="B380" s="5">
        <v>363</v>
      </c>
      <c r="C380" s="6">
        <v>1068897</v>
      </c>
      <c r="D380" s="6">
        <v>0</v>
      </c>
      <c r="E380" s="6">
        <f t="shared" si="13"/>
        <v>1068897</v>
      </c>
      <c r="F380" s="6"/>
      <c r="G380" s="6">
        <f>SUM(E374:E380)</f>
        <v>7873249</v>
      </c>
      <c r="H380" t="s">
        <v>36</v>
      </c>
      <c r="I380" t="s">
        <v>79</v>
      </c>
    </row>
    <row r="381" spans="1:9" x14ac:dyDescent="0.25">
      <c r="A381" s="4">
        <v>43464</v>
      </c>
      <c r="B381" s="5">
        <v>364</v>
      </c>
      <c r="C381" s="6">
        <v>1166905</v>
      </c>
      <c r="D381" s="6">
        <v>0</v>
      </c>
      <c r="E381" s="6">
        <f t="shared" si="13"/>
        <v>1166905</v>
      </c>
      <c r="F381" s="6"/>
      <c r="G381" s="6"/>
      <c r="H381" t="s">
        <v>37</v>
      </c>
    </row>
    <row r="382" spans="1:9" x14ac:dyDescent="0.25">
      <c r="A382" s="33">
        <v>43465</v>
      </c>
      <c r="B382" s="34">
        <v>365</v>
      </c>
      <c r="C382" s="35">
        <v>1228336</v>
      </c>
      <c r="D382" s="35">
        <v>0</v>
      </c>
      <c r="E382" s="35">
        <f t="shared" si="13"/>
        <v>1228336</v>
      </c>
      <c r="F382" s="35"/>
      <c r="G382" s="6">
        <f>SUM(E381:E382)</f>
        <v>2395241</v>
      </c>
      <c r="H382" t="s">
        <v>31</v>
      </c>
      <c r="I382" t="s">
        <v>80</v>
      </c>
    </row>
    <row r="383" spans="1:9" x14ac:dyDescent="0.25">
      <c r="B383" s="7" t="s">
        <v>97</v>
      </c>
      <c r="C383" s="36">
        <f>SUM(C18:C382)</f>
        <v>1578806194.0810025</v>
      </c>
      <c r="D383" s="36">
        <f>SUM(D18:D382)</f>
        <v>153000000</v>
      </c>
      <c r="E383" s="36">
        <f>SUM(E18:E382)</f>
        <v>1731806194.081003</v>
      </c>
    </row>
    <row r="386" spans="4:4" x14ac:dyDescent="0.25">
      <c r="D386" s="15"/>
    </row>
  </sheetData>
  <mergeCells count="4">
    <mergeCell ref="B6:F6"/>
    <mergeCell ref="B11:F11"/>
    <mergeCell ref="B9:F9"/>
    <mergeCell ref="B14:F14"/>
  </mergeCells>
  <conditionalFormatting sqref="F18:F376">
    <cfRule type="cellIs" dxfId="2" priority="3" operator="equal">
      <formula>$C$8</formula>
    </cfRule>
    <cfRule type="cellIs" dxfId="1" priority="2" operator="equal">
      <formula>$I$11</formula>
    </cfRule>
    <cfRule type="cellIs" dxfId="0" priority="1" operator="equal">
      <formula>$J$11</formula>
    </cfRule>
  </conditionalFormatting>
  <pageMargins left="0.7" right="0.7" top="0.75" bottom="0.75" header="0.3" footer="0.3"/>
  <pageSetup scale="72" fitToHeight="0" orientation="portrait" r:id="rId1"/>
  <headerFooter>
    <oddFooter>&amp;L&amp;8&amp;Z&amp;F&amp;R&amp;P of 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K219"/>
  <sheetViews>
    <sheetView workbookViewId="0">
      <pane xSplit="5" ySplit="4" topLeftCell="F107" activePane="bottomRight" state="frozen"/>
      <selection pane="topRight" activeCell="F1" sqref="F1"/>
      <selection pane="bottomLeft" activeCell="A5" sqref="A5"/>
      <selection pane="bottomRight" activeCell="I224" sqref="I224"/>
    </sheetView>
  </sheetViews>
  <sheetFormatPr defaultRowHeight="15" x14ac:dyDescent="0.25"/>
  <cols>
    <col min="4" max="4" width="10.7109375" bestFit="1" customWidth="1"/>
    <col min="6" max="6" width="16.28515625" bestFit="1" customWidth="1"/>
    <col min="7" max="7" width="13.5703125" bestFit="1" customWidth="1"/>
    <col min="8" max="8" width="14.85546875" bestFit="1" customWidth="1"/>
    <col min="9" max="9" width="14.28515625" bestFit="1" customWidth="1"/>
    <col min="10" max="10" width="15.28515625" bestFit="1" customWidth="1"/>
    <col min="11" max="11" width="15" bestFit="1" customWidth="1"/>
  </cols>
  <sheetData>
    <row r="3" spans="4:11" ht="15.75" thickBot="1" x14ac:dyDescent="0.3"/>
    <row r="4" spans="4:11" x14ac:dyDescent="0.25">
      <c r="F4" t="s">
        <v>9</v>
      </c>
      <c r="G4" t="s">
        <v>10</v>
      </c>
      <c r="H4" t="s">
        <v>11</v>
      </c>
      <c r="I4" t="s">
        <v>12</v>
      </c>
      <c r="J4" t="s">
        <v>13</v>
      </c>
      <c r="K4" s="10" t="s">
        <v>14</v>
      </c>
    </row>
    <row r="5" spans="4:11" x14ac:dyDescent="0.25">
      <c r="D5" s="8">
        <v>43191</v>
      </c>
      <c r="E5" s="9">
        <v>91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11">
        <f>SUM(F5:J5)</f>
        <v>0</v>
      </c>
    </row>
    <row r="6" spans="4:11" x14ac:dyDescent="0.25">
      <c r="D6" s="8">
        <v>43192</v>
      </c>
      <c r="E6" s="9">
        <v>92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11">
        <f t="shared" ref="K6:K69" si="0">SUM(F6:J6)</f>
        <v>0</v>
      </c>
    </row>
    <row r="7" spans="4:11" x14ac:dyDescent="0.25">
      <c r="D7" s="8">
        <v>43193</v>
      </c>
      <c r="E7" s="9">
        <v>93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11">
        <f t="shared" si="0"/>
        <v>0</v>
      </c>
    </row>
    <row r="8" spans="4:11" x14ac:dyDescent="0.25">
      <c r="D8" s="8">
        <v>43194</v>
      </c>
      <c r="E8" s="9">
        <v>94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11">
        <f t="shared" si="0"/>
        <v>0</v>
      </c>
    </row>
    <row r="9" spans="4:11" x14ac:dyDescent="0.25">
      <c r="D9" s="8">
        <v>43195</v>
      </c>
      <c r="E9" s="9">
        <v>95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11">
        <f t="shared" si="0"/>
        <v>0</v>
      </c>
    </row>
    <row r="10" spans="4:11" x14ac:dyDescent="0.25">
      <c r="D10" s="8">
        <v>43196</v>
      </c>
      <c r="E10" s="9">
        <v>96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11">
        <f t="shared" si="0"/>
        <v>0</v>
      </c>
    </row>
    <row r="11" spans="4:11" x14ac:dyDescent="0.25">
      <c r="D11" s="8">
        <v>43197</v>
      </c>
      <c r="E11" s="9">
        <v>97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11">
        <f t="shared" si="0"/>
        <v>0</v>
      </c>
    </row>
    <row r="12" spans="4:11" x14ac:dyDescent="0.25">
      <c r="D12" s="8">
        <v>43198</v>
      </c>
      <c r="E12" s="9">
        <v>98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11">
        <f t="shared" si="0"/>
        <v>0</v>
      </c>
    </row>
    <row r="13" spans="4:11" x14ac:dyDescent="0.25">
      <c r="D13" s="8">
        <v>43199</v>
      </c>
      <c r="E13" s="9">
        <v>99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11">
        <f t="shared" si="0"/>
        <v>0</v>
      </c>
    </row>
    <row r="14" spans="4:11" x14ac:dyDescent="0.25">
      <c r="D14" s="8">
        <v>43200</v>
      </c>
      <c r="E14" s="9">
        <v>100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11">
        <f t="shared" si="0"/>
        <v>0</v>
      </c>
    </row>
    <row r="15" spans="4:11" x14ac:dyDescent="0.25">
      <c r="D15" s="8">
        <v>43201</v>
      </c>
      <c r="E15" s="9">
        <v>101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11">
        <f t="shared" si="0"/>
        <v>0</v>
      </c>
    </row>
    <row r="16" spans="4:11" x14ac:dyDescent="0.25">
      <c r="D16" s="8">
        <v>43202</v>
      </c>
      <c r="E16" s="9">
        <v>102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11">
        <f t="shared" si="0"/>
        <v>0</v>
      </c>
    </row>
    <row r="17" spans="4:11" x14ac:dyDescent="0.25">
      <c r="D17" s="8">
        <v>43203</v>
      </c>
      <c r="E17" s="9">
        <v>103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11">
        <f t="shared" si="0"/>
        <v>0</v>
      </c>
    </row>
    <row r="18" spans="4:11" x14ac:dyDescent="0.25">
      <c r="D18" s="8">
        <v>43204</v>
      </c>
      <c r="E18" s="9">
        <v>104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11">
        <f t="shared" si="0"/>
        <v>0</v>
      </c>
    </row>
    <row r="19" spans="4:11" x14ac:dyDescent="0.25">
      <c r="D19" s="8">
        <v>43205</v>
      </c>
      <c r="E19" s="9">
        <v>105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11">
        <f t="shared" si="0"/>
        <v>0</v>
      </c>
    </row>
    <row r="20" spans="4:11" x14ac:dyDescent="0.25">
      <c r="D20" s="8">
        <v>43206</v>
      </c>
      <c r="E20" s="9">
        <v>106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11">
        <f t="shared" si="0"/>
        <v>0</v>
      </c>
    </row>
    <row r="21" spans="4:11" x14ac:dyDescent="0.25">
      <c r="D21" s="8">
        <v>43207</v>
      </c>
      <c r="E21" s="9">
        <v>107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11">
        <f t="shared" si="0"/>
        <v>0</v>
      </c>
    </row>
    <row r="22" spans="4:11" x14ac:dyDescent="0.25">
      <c r="D22" s="8">
        <v>43208</v>
      </c>
      <c r="E22" s="9">
        <v>108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11">
        <f t="shared" si="0"/>
        <v>0</v>
      </c>
    </row>
    <row r="23" spans="4:11" x14ac:dyDescent="0.25">
      <c r="D23" s="8">
        <v>43209</v>
      </c>
      <c r="E23" s="9">
        <v>109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11">
        <f t="shared" si="0"/>
        <v>0</v>
      </c>
    </row>
    <row r="24" spans="4:11" x14ac:dyDescent="0.25">
      <c r="D24" s="8">
        <v>43210</v>
      </c>
      <c r="E24" s="9">
        <v>110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11">
        <f t="shared" si="0"/>
        <v>0</v>
      </c>
    </row>
    <row r="25" spans="4:11" x14ac:dyDescent="0.25">
      <c r="D25" s="8">
        <v>43211</v>
      </c>
      <c r="E25" s="9">
        <v>111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11">
        <f t="shared" si="0"/>
        <v>0</v>
      </c>
    </row>
    <row r="26" spans="4:11" x14ac:dyDescent="0.25">
      <c r="D26" s="8">
        <v>43212</v>
      </c>
      <c r="E26" s="9">
        <v>112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11">
        <f t="shared" si="0"/>
        <v>0</v>
      </c>
    </row>
    <row r="27" spans="4:11" x14ac:dyDescent="0.25">
      <c r="D27" s="8">
        <v>43213</v>
      </c>
      <c r="E27" s="9">
        <v>113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11">
        <f t="shared" si="0"/>
        <v>0</v>
      </c>
    </row>
    <row r="28" spans="4:11" x14ac:dyDescent="0.25">
      <c r="D28" s="8">
        <v>43214</v>
      </c>
      <c r="E28" s="9">
        <v>114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11">
        <f t="shared" si="0"/>
        <v>0</v>
      </c>
    </row>
    <row r="29" spans="4:11" x14ac:dyDescent="0.25">
      <c r="D29" s="8">
        <v>43215</v>
      </c>
      <c r="E29" s="9">
        <v>115</v>
      </c>
      <c r="F29" s="5">
        <v>0</v>
      </c>
      <c r="G29" s="5">
        <v>0</v>
      </c>
      <c r="H29" s="5">
        <v>0</v>
      </c>
      <c r="I29" s="5">
        <v>0</v>
      </c>
      <c r="J29" s="5">
        <v>850000</v>
      </c>
      <c r="K29" s="11">
        <f t="shared" si="0"/>
        <v>850000</v>
      </c>
    </row>
    <row r="30" spans="4:11" x14ac:dyDescent="0.25">
      <c r="D30" s="8">
        <v>43216</v>
      </c>
      <c r="E30" s="9">
        <v>116</v>
      </c>
      <c r="F30" s="5">
        <v>0</v>
      </c>
      <c r="G30" s="5">
        <v>0</v>
      </c>
      <c r="H30" s="5">
        <v>0</v>
      </c>
      <c r="I30" s="5">
        <v>0</v>
      </c>
      <c r="J30" s="5">
        <v>1290000</v>
      </c>
      <c r="K30" s="11">
        <f t="shared" si="0"/>
        <v>1290000</v>
      </c>
    </row>
    <row r="31" spans="4:11" x14ac:dyDescent="0.25">
      <c r="D31" s="8">
        <v>43217</v>
      </c>
      <c r="E31" s="9">
        <v>117</v>
      </c>
      <c r="F31" s="5">
        <v>0</v>
      </c>
      <c r="G31" s="5">
        <v>0</v>
      </c>
      <c r="H31" s="5">
        <v>0</v>
      </c>
      <c r="I31" s="5">
        <v>0</v>
      </c>
      <c r="J31" s="5">
        <v>1250000</v>
      </c>
      <c r="K31" s="11">
        <f t="shared" si="0"/>
        <v>1250000</v>
      </c>
    </row>
    <row r="32" spans="4:11" x14ac:dyDescent="0.25">
      <c r="D32" s="8">
        <v>43218</v>
      </c>
      <c r="E32" s="9">
        <v>118</v>
      </c>
      <c r="F32" s="5">
        <v>0</v>
      </c>
      <c r="G32" s="5">
        <v>0</v>
      </c>
      <c r="H32" s="5">
        <v>0</v>
      </c>
      <c r="I32" s="5">
        <v>0</v>
      </c>
      <c r="J32" s="5">
        <v>1360000</v>
      </c>
      <c r="K32" s="11">
        <f t="shared" si="0"/>
        <v>1360000</v>
      </c>
    </row>
    <row r="33" spans="4:11" x14ac:dyDescent="0.25">
      <c r="D33" s="8">
        <v>43219</v>
      </c>
      <c r="E33" s="9">
        <v>119</v>
      </c>
      <c r="F33" s="5">
        <v>0</v>
      </c>
      <c r="G33" s="5">
        <v>0</v>
      </c>
      <c r="H33" s="5">
        <v>0</v>
      </c>
      <c r="I33" s="5">
        <v>0</v>
      </c>
      <c r="J33" s="5">
        <v>1260000</v>
      </c>
      <c r="K33" s="11">
        <f t="shared" si="0"/>
        <v>1260000</v>
      </c>
    </row>
    <row r="34" spans="4:11" x14ac:dyDescent="0.25">
      <c r="D34" s="8">
        <v>43220</v>
      </c>
      <c r="E34" s="9">
        <v>120</v>
      </c>
      <c r="F34" s="5">
        <v>0</v>
      </c>
      <c r="G34" s="5">
        <v>0</v>
      </c>
      <c r="H34" s="5">
        <v>0</v>
      </c>
      <c r="I34" s="5">
        <v>0</v>
      </c>
      <c r="J34" s="5">
        <v>1350000</v>
      </c>
      <c r="K34" s="11">
        <f t="shared" si="0"/>
        <v>1350000</v>
      </c>
    </row>
    <row r="35" spans="4:11" x14ac:dyDescent="0.25">
      <c r="D35" s="8">
        <v>43221</v>
      </c>
      <c r="E35" s="9">
        <v>121</v>
      </c>
      <c r="F35" s="5">
        <v>0</v>
      </c>
      <c r="G35" s="5">
        <v>0</v>
      </c>
      <c r="H35" s="5">
        <v>0</v>
      </c>
      <c r="I35" s="5">
        <v>0</v>
      </c>
      <c r="J35" s="5">
        <v>1360000</v>
      </c>
      <c r="K35" s="11">
        <f t="shared" si="0"/>
        <v>1360000</v>
      </c>
    </row>
    <row r="36" spans="4:11" x14ac:dyDescent="0.25">
      <c r="D36" s="8">
        <v>43222</v>
      </c>
      <c r="E36" s="9">
        <v>122</v>
      </c>
      <c r="F36" s="5">
        <v>0</v>
      </c>
      <c r="G36" s="5">
        <v>0</v>
      </c>
      <c r="H36" s="5">
        <v>0</v>
      </c>
      <c r="I36" s="5">
        <v>0</v>
      </c>
      <c r="J36" s="5">
        <v>1350000</v>
      </c>
      <c r="K36" s="11">
        <f t="shared" si="0"/>
        <v>1350000</v>
      </c>
    </row>
    <row r="37" spans="4:11" x14ac:dyDescent="0.25">
      <c r="D37" s="8">
        <v>43223</v>
      </c>
      <c r="E37" s="9">
        <v>123</v>
      </c>
      <c r="F37" s="5">
        <v>0</v>
      </c>
      <c r="G37" s="5">
        <v>0</v>
      </c>
      <c r="H37" s="5">
        <v>0</v>
      </c>
      <c r="I37" s="5">
        <v>0</v>
      </c>
      <c r="J37" s="5">
        <v>1410000</v>
      </c>
      <c r="K37" s="11">
        <f t="shared" si="0"/>
        <v>1410000</v>
      </c>
    </row>
    <row r="38" spans="4:11" x14ac:dyDescent="0.25">
      <c r="D38" s="8">
        <v>43224</v>
      </c>
      <c r="E38" s="9">
        <v>124</v>
      </c>
      <c r="F38" s="5">
        <v>0</v>
      </c>
      <c r="G38" s="5">
        <v>0</v>
      </c>
      <c r="H38" s="5">
        <v>0</v>
      </c>
      <c r="I38" s="5">
        <v>0</v>
      </c>
      <c r="J38" s="5">
        <v>1370000</v>
      </c>
      <c r="K38" s="11">
        <f t="shared" si="0"/>
        <v>1370000</v>
      </c>
    </row>
    <row r="39" spans="4:11" x14ac:dyDescent="0.25">
      <c r="D39" s="8">
        <v>43225</v>
      </c>
      <c r="E39" s="9">
        <v>125</v>
      </c>
      <c r="F39" s="5">
        <v>0</v>
      </c>
      <c r="G39" s="5">
        <v>0</v>
      </c>
      <c r="H39" s="5">
        <v>0</v>
      </c>
      <c r="I39" s="5">
        <v>0</v>
      </c>
      <c r="J39" s="5">
        <v>1540000</v>
      </c>
      <c r="K39" s="11">
        <f t="shared" si="0"/>
        <v>1540000</v>
      </c>
    </row>
    <row r="40" spans="4:11" x14ac:dyDescent="0.25">
      <c r="D40" s="8">
        <v>43226</v>
      </c>
      <c r="E40" s="9">
        <v>126</v>
      </c>
      <c r="F40" s="5">
        <v>0</v>
      </c>
      <c r="G40" s="5">
        <v>0</v>
      </c>
      <c r="H40" s="5">
        <v>0</v>
      </c>
      <c r="I40" s="5">
        <v>0</v>
      </c>
      <c r="J40" s="5">
        <v>1390000</v>
      </c>
      <c r="K40" s="11">
        <f t="shared" si="0"/>
        <v>1390000</v>
      </c>
    </row>
    <row r="41" spans="4:11" x14ac:dyDescent="0.25">
      <c r="D41" s="8">
        <v>43227</v>
      </c>
      <c r="E41" s="9">
        <v>127</v>
      </c>
      <c r="F41" s="5">
        <v>0</v>
      </c>
      <c r="G41" s="5">
        <v>0</v>
      </c>
      <c r="H41" s="5">
        <v>0</v>
      </c>
      <c r="I41" s="5">
        <v>0</v>
      </c>
      <c r="J41" s="5">
        <v>1420000</v>
      </c>
      <c r="K41" s="11">
        <f t="shared" si="0"/>
        <v>1420000</v>
      </c>
    </row>
    <row r="42" spans="4:11" x14ac:dyDescent="0.25">
      <c r="D42" s="8">
        <v>43228</v>
      </c>
      <c r="E42" s="9">
        <v>128</v>
      </c>
      <c r="F42" s="5">
        <v>0</v>
      </c>
      <c r="G42" s="5">
        <v>0</v>
      </c>
      <c r="H42" s="5">
        <v>0</v>
      </c>
      <c r="I42" s="5">
        <v>0</v>
      </c>
      <c r="J42" s="5">
        <v>1350000</v>
      </c>
      <c r="K42" s="11">
        <f t="shared" si="0"/>
        <v>1350000</v>
      </c>
    </row>
    <row r="43" spans="4:11" x14ac:dyDescent="0.25">
      <c r="D43" s="8">
        <v>43229</v>
      </c>
      <c r="E43" s="9">
        <v>129</v>
      </c>
      <c r="F43" s="5">
        <v>0</v>
      </c>
      <c r="G43" s="5">
        <v>0</v>
      </c>
      <c r="H43" s="5">
        <v>0</v>
      </c>
      <c r="I43" s="5">
        <v>0</v>
      </c>
      <c r="J43" s="5">
        <v>600000</v>
      </c>
      <c r="K43" s="11">
        <f t="shared" si="0"/>
        <v>600000</v>
      </c>
    </row>
    <row r="44" spans="4:11" x14ac:dyDescent="0.25">
      <c r="D44" s="8">
        <v>43230</v>
      </c>
      <c r="E44" s="9">
        <v>130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11">
        <f t="shared" si="0"/>
        <v>0</v>
      </c>
    </row>
    <row r="45" spans="4:11" x14ac:dyDescent="0.25">
      <c r="D45" s="8">
        <v>43231</v>
      </c>
      <c r="E45" s="9">
        <v>131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11">
        <f t="shared" si="0"/>
        <v>0</v>
      </c>
    </row>
    <row r="46" spans="4:11" x14ac:dyDescent="0.25">
      <c r="D46" s="8">
        <v>43232</v>
      </c>
      <c r="E46" s="9">
        <v>132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11">
        <f t="shared" si="0"/>
        <v>0</v>
      </c>
    </row>
    <row r="47" spans="4:11" x14ac:dyDescent="0.25">
      <c r="D47" s="8">
        <v>43233</v>
      </c>
      <c r="E47" s="9">
        <v>133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11">
        <f t="shared" si="0"/>
        <v>0</v>
      </c>
    </row>
    <row r="48" spans="4:11" x14ac:dyDescent="0.25">
      <c r="D48" s="8">
        <v>43234</v>
      </c>
      <c r="E48" s="9">
        <v>134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11">
        <f t="shared" si="0"/>
        <v>0</v>
      </c>
    </row>
    <row r="49" spans="4:11" x14ac:dyDescent="0.25">
      <c r="D49" s="8">
        <v>43235</v>
      </c>
      <c r="E49" s="9">
        <v>135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11">
        <f t="shared" si="0"/>
        <v>0</v>
      </c>
    </row>
    <row r="50" spans="4:11" x14ac:dyDescent="0.25">
      <c r="D50" s="8">
        <v>43236</v>
      </c>
      <c r="E50" s="9">
        <v>136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11">
        <f t="shared" si="0"/>
        <v>0</v>
      </c>
    </row>
    <row r="51" spans="4:11" x14ac:dyDescent="0.25">
      <c r="D51" s="8">
        <v>43237</v>
      </c>
      <c r="E51" s="9">
        <v>137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11">
        <f t="shared" si="0"/>
        <v>0</v>
      </c>
    </row>
    <row r="52" spans="4:11" x14ac:dyDescent="0.25">
      <c r="D52" s="8">
        <v>43238</v>
      </c>
      <c r="E52" s="9">
        <v>138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11">
        <f t="shared" si="0"/>
        <v>0</v>
      </c>
    </row>
    <row r="53" spans="4:11" x14ac:dyDescent="0.25">
      <c r="D53" s="8">
        <v>43239</v>
      </c>
      <c r="E53" s="9">
        <v>139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11">
        <f t="shared" si="0"/>
        <v>0</v>
      </c>
    </row>
    <row r="54" spans="4:11" x14ac:dyDescent="0.25">
      <c r="D54" s="8">
        <v>43240</v>
      </c>
      <c r="E54" s="9">
        <v>140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11">
        <f t="shared" si="0"/>
        <v>0</v>
      </c>
    </row>
    <row r="55" spans="4:11" x14ac:dyDescent="0.25">
      <c r="D55" s="8">
        <v>43241</v>
      </c>
      <c r="E55" s="9">
        <v>141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11">
        <f t="shared" si="0"/>
        <v>0</v>
      </c>
    </row>
    <row r="56" spans="4:11" x14ac:dyDescent="0.25">
      <c r="D56" s="8">
        <v>43242</v>
      </c>
      <c r="E56" s="9">
        <v>142</v>
      </c>
      <c r="F56" s="5">
        <v>0</v>
      </c>
      <c r="G56" s="5">
        <v>0</v>
      </c>
      <c r="H56" s="5">
        <v>0</v>
      </c>
      <c r="I56" s="5">
        <v>0</v>
      </c>
      <c r="J56" s="5">
        <v>780000</v>
      </c>
      <c r="K56" s="11">
        <f t="shared" si="0"/>
        <v>780000</v>
      </c>
    </row>
    <row r="57" spans="4:11" x14ac:dyDescent="0.25">
      <c r="D57" s="8">
        <v>43243</v>
      </c>
      <c r="E57" s="9">
        <v>143</v>
      </c>
      <c r="F57" s="5">
        <v>0</v>
      </c>
      <c r="G57" s="5">
        <v>0</v>
      </c>
      <c r="H57" s="5">
        <v>0</v>
      </c>
      <c r="I57" s="5">
        <v>0</v>
      </c>
      <c r="J57" s="5">
        <v>1330000</v>
      </c>
      <c r="K57" s="11">
        <f t="shared" si="0"/>
        <v>1330000</v>
      </c>
    </row>
    <row r="58" spans="4:11" x14ac:dyDescent="0.25">
      <c r="D58" s="8">
        <v>43244</v>
      </c>
      <c r="E58" s="9">
        <v>144</v>
      </c>
      <c r="F58" s="5">
        <v>0</v>
      </c>
      <c r="G58" s="5">
        <v>0</v>
      </c>
      <c r="H58" s="5">
        <v>0</v>
      </c>
      <c r="I58" s="5">
        <v>0</v>
      </c>
      <c r="J58" s="5">
        <v>1450000</v>
      </c>
      <c r="K58" s="11">
        <f t="shared" si="0"/>
        <v>1450000</v>
      </c>
    </row>
    <row r="59" spans="4:11" x14ac:dyDescent="0.25">
      <c r="D59" s="8">
        <v>43245</v>
      </c>
      <c r="E59" s="9">
        <v>145</v>
      </c>
      <c r="F59" s="5">
        <v>0</v>
      </c>
      <c r="G59" s="5">
        <v>0</v>
      </c>
      <c r="H59" s="5">
        <v>0</v>
      </c>
      <c r="I59" s="5">
        <v>0</v>
      </c>
      <c r="J59" s="5">
        <v>1280000</v>
      </c>
      <c r="K59" s="11">
        <f t="shared" si="0"/>
        <v>1280000</v>
      </c>
    </row>
    <row r="60" spans="4:11" x14ac:dyDescent="0.25">
      <c r="D60" s="8">
        <v>43246</v>
      </c>
      <c r="E60" s="9">
        <v>146</v>
      </c>
      <c r="F60" s="5">
        <v>0</v>
      </c>
      <c r="G60" s="5">
        <v>0</v>
      </c>
      <c r="H60" s="5">
        <v>0</v>
      </c>
      <c r="I60" s="5">
        <v>0</v>
      </c>
      <c r="J60" s="5">
        <v>1370000</v>
      </c>
      <c r="K60" s="11">
        <f t="shared" si="0"/>
        <v>1370000</v>
      </c>
    </row>
    <row r="61" spans="4:11" x14ac:dyDescent="0.25">
      <c r="D61" s="8">
        <v>43247</v>
      </c>
      <c r="E61" s="9">
        <v>147</v>
      </c>
      <c r="F61" s="5">
        <v>0</v>
      </c>
      <c r="G61" s="5">
        <v>0</v>
      </c>
      <c r="H61" s="5">
        <v>0</v>
      </c>
      <c r="I61" s="5">
        <v>0</v>
      </c>
      <c r="J61" s="5">
        <v>1290000</v>
      </c>
      <c r="K61" s="11">
        <f t="shared" si="0"/>
        <v>1290000</v>
      </c>
    </row>
    <row r="62" spans="4:11" x14ac:dyDescent="0.25">
      <c r="D62" s="8">
        <v>43248</v>
      </c>
      <c r="E62" s="9">
        <v>148</v>
      </c>
      <c r="F62" s="5">
        <v>0</v>
      </c>
      <c r="G62" s="5">
        <v>0</v>
      </c>
      <c r="H62" s="5">
        <v>0</v>
      </c>
      <c r="I62" s="5">
        <v>0</v>
      </c>
      <c r="J62" s="5">
        <v>1360000</v>
      </c>
      <c r="K62" s="11">
        <f t="shared" si="0"/>
        <v>1360000</v>
      </c>
    </row>
    <row r="63" spans="4:11" x14ac:dyDescent="0.25">
      <c r="D63" s="8">
        <v>43249</v>
      </c>
      <c r="E63" s="9">
        <v>149</v>
      </c>
      <c r="F63" s="5">
        <v>0</v>
      </c>
      <c r="G63" s="5">
        <v>0</v>
      </c>
      <c r="H63" s="5">
        <v>0</v>
      </c>
      <c r="I63" s="5">
        <v>0</v>
      </c>
      <c r="J63" s="5">
        <v>1320000</v>
      </c>
      <c r="K63" s="11">
        <f t="shared" si="0"/>
        <v>1320000</v>
      </c>
    </row>
    <row r="64" spans="4:11" x14ac:dyDescent="0.25">
      <c r="D64" s="8">
        <v>43250</v>
      </c>
      <c r="E64" s="9">
        <v>150</v>
      </c>
      <c r="F64" s="5">
        <v>0</v>
      </c>
      <c r="G64" s="5">
        <v>0</v>
      </c>
      <c r="H64" s="5">
        <v>0</v>
      </c>
      <c r="I64" s="5">
        <v>0</v>
      </c>
      <c r="J64" s="5">
        <v>1330000</v>
      </c>
      <c r="K64" s="11">
        <f t="shared" si="0"/>
        <v>1330000</v>
      </c>
    </row>
    <row r="65" spans="4:11" x14ac:dyDescent="0.25">
      <c r="D65" s="8">
        <v>43251</v>
      </c>
      <c r="E65" s="9">
        <v>151</v>
      </c>
      <c r="F65" s="5">
        <v>0</v>
      </c>
      <c r="G65" s="5">
        <v>0</v>
      </c>
      <c r="H65" s="5">
        <v>0</v>
      </c>
      <c r="I65" s="5">
        <v>0</v>
      </c>
      <c r="J65" s="5">
        <v>1330000</v>
      </c>
      <c r="K65" s="11">
        <f t="shared" si="0"/>
        <v>1330000</v>
      </c>
    </row>
    <row r="66" spans="4:11" x14ac:dyDescent="0.25">
      <c r="D66" s="8">
        <v>43252</v>
      </c>
      <c r="E66" s="9">
        <v>152</v>
      </c>
      <c r="F66" s="5">
        <v>0</v>
      </c>
      <c r="G66" s="5">
        <v>0</v>
      </c>
      <c r="H66" s="5">
        <v>0</v>
      </c>
      <c r="I66" s="5">
        <v>0</v>
      </c>
      <c r="J66" s="5">
        <v>1410000</v>
      </c>
      <c r="K66" s="11">
        <f t="shared" si="0"/>
        <v>1410000</v>
      </c>
    </row>
    <row r="67" spans="4:11" x14ac:dyDescent="0.25">
      <c r="D67" s="8">
        <v>43253</v>
      </c>
      <c r="E67" s="9">
        <v>153</v>
      </c>
      <c r="F67" s="5">
        <v>0</v>
      </c>
      <c r="G67" s="5">
        <v>0</v>
      </c>
      <c r="H67" s="5">
        <v>0</v>
      </c>
      <c r="I67" s="5">
        <v>0</v>
      </c>
      <c r="J67" s="5">
        <v>1230000</v>
      </c>
      <c r="K67" s="11">
        <f t="shared" si="0"/>
        <v>1230000</v>
      </c>
    </row>
    <row r="68" spans="4:11" x14ac:dyDescent="0.25">
      <c r="D68" s="8">
        <v>43254</v>
      </c>
      <c r="E68" s="9">
        <v>154</v>
      </c>
      <c r="F68" s="5">
        <v>0</v>
      </c>
      <c r="G68" s="5">
        <v>0</v>
      </c>
      <c r="H68" s="5">
        <v>0</v>
      </c>
      <c r="I68" s="5">
        <v>0</v>
      </c>
      <c r="J68" s="5">
        <v>1340000</v>
      </c>
      <c r="K68" s="11">
        <f t="shared" si="0"/>
        <v>1340000</v>
      </c>
    </row>
    <row r="69" spans="4:11" x14ac:dyDescent="0.25">
      <c r="D69" s="8">
        <v>43255</v>
      </c>
      <c r="E69" s="9">
        <v>155</v>
      </c>
      <c r="F69" s="5">
        <v>0</v>
      </c>
      <c r="G69" s="5">
        <v>0</v>
      </c>
      <c r="H69" s="5">
        <v>0</v>
      </c>
      <c r="I69" s="5">
        <v>0</v>
      </c>
      <c r="J69" s="5">
        <v>230000</v>
      </c>
      <c r="K69" s="11">
        <f t="shared" si="0"/>
        <v>230000</v>
      </c>
    </row>
    <row r="70" spans="4:11" x14ac:dyDescent="0.25">
      <c r="D70" s="8">
        <v>43256</v>
      </c>
      <c r="E70" s="9">
        <v>156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11">
        <f t="shared" ref="K70:K133" si="1">SUM(F70:J70)</f>
        <v>0</v>
      </c>
    </row>
    <row r="71" spans="4:11" x14ac:dyDescent="0.25">
      <c r="D71" s="8">
        <v>43257</v>
      </c>
      <c r="E71" s="9">
        <v>157</v>
      </c>
      <c r="F71" s="5">
        <v>0</v>
      </c>
      <c r="G71" s="5">
        <v>0</v>
      </c>
      <c r="H71" s="5">
        <v>0</v>
      </c>
      <c r="I71" s="5">
        <v>0</v>
      </c>
      <c r="J71" s="5">
        <v>980000</v>
      </c>
      <c r="K71" s="11">
        <f t="shared" si="1"/>
        <v>980000</v>
      </c>
    </row>
    <row r="72" spans="4:11" x14ac:dyDescent="0.25">
      <c r="D72" s="8">
        <v>43258</v>
      </c>
      <c r="E72" s="9">
        <v>158</v>
      </c>
      <c r="F72" s="5">
        <v>0</v>
      </c>
      <c r="G72" s="5">
        <v>0</v>
      </c>
      <c r="H72" s="5">
        <v>0</v>
      </c>
      <c r="I72" s="5">
        <v>0</v>
      </c>
      <c r="J72" s="5">
        <v>1180000</v>
      </c>
      <c r="K72" s="11">
        <f t="shared" si="1"/>
        <v>1180000</v>
      </c>
    </row>
    <row r="73" spans="4:11" x14ac:dyDescent="0.25">
      <c r="D73" s="8">
        <v>43259</v>
      </c>
      <c r="E73" s="9">
        <v>159</v>
      </c>
      <c r="F73" s="5">
        <v>0</v>
      </c>
      <c r="G73" s="5">
        <v>0</v>
      </c>
      <c r="H73" s="5">
        <v>0</v>
      </c>
      <c r="I73" s="5">
        <v>0</v>
      </c>
      <c r="J73" s="5">
        <v>1320000</v>
      </c>
      <c r="K73" s="11">
        <f t="shared" si="1"/>
        <v>1320000</v>
      </c>
    </row>
    <row r="74" spans="4:11" x14ac:dyDescent="0.25">
      <c r="D74" s="8">
        <v>43260</v>
      </c>
      <c r="E74" s="9">
        <v>160</v>
      </c>
      <c r="F74" s="5">
        <v>0</v>
      </c>
      <c r="G74" s="5">
        <v>0</v>
      </c>
      <c r="H74" s="5">
        <v>0</v>
      </c>
      <c r="I74" s="5">
        <v>0</v>
      </c>
      <c r="J74" s="5">
        <v>1100000</v>
      </c>
      <c r="K74" s="11">
        <f t="shared" si="1"/>
        <v>1100000</v>
      </c>
    </row>
    <row r="75" spans="4:11" x14ac:dyDescent="0.25">
      <c r="D75" s="8">
        <v>43261</v>
      </c>
      <c r="E75" s="9">
        <v>161</v>
      </c>
      <c r="F75" s="5">
        <v>0</v>
      </c>
      <c r="G75" s="5">
        <v>0</v>
      </c>
      <c r="H75" s="5">
        <v>0</v>
      </c>
      <c r="I75" s="5">
        <v>0</v>
      </c>
      <c r="J75" s="5">
        <v>1100000</v>
      </c>
      <c r="K75" s="11">
        <f t="shared" si="1"/>
        <v>1100000</v>
      </c>
    </row>
    <row r="76" spans="4:11" x14ac:dyDescent="0.25">
      <c r="D76" s="8">
        <v>43262</v>
      </c>
      <c r="E76" s="9">
        <v>162</v>
      </c>
      <c r="F76" s="5">
        <v>0</v>
      </c>
      <c r="G76" s="5">
        <v>0</v>
      </c>
      <c r="H76" s="5">
        <v>0</v>
      </c>
      <c r="I76" s="5">
        <v>0</v>
      </c>
      <c r="J76" s="5">
        <v>1240000</v>
      </c>
      <c r="K76" s="11">
        <f t="shared" si="1"/>
        <v>1240000</v>
      </c>
    </row>
    <row r="77" spans="4:11" x14ac:dyDescent="0.25">
      <c r="D77" s="8">
        <v>43263</v>
      </c>
      <c r="E77" s="9">
        <v>163</v>
      </c>
      <c r="F77" s="5">
        <v>0</v>
      </c>
      <c r="G77" s="5">
        <v>0</v>
      </c>
      <c r="H77" s="5">
        <v>0</v>
      </c>
      <c r="I77" s="5">
        <v>0</v>
      </c>
      <c r="J77" s="5">
        <v>1150000</v>
      </c>
      <c r="K77" s="11">
        <f t="shared" si="1"/>
        <v>1150000</v>
      </c>
    </row>
    <row r="78" spans="4:11" x14ac:dyDescent="0.25">
      <c r="D78" s="8">
        <v>43264</v>
      </c>
      <c r="E78" s="9">
        <v>164</v>
      </c>
      <c r="F78" s="5">
        <v>0</v>
      </c>
      <c r="G78" s="5">
        <v>0</v>
      </c>
      <c r="H78" s="5">
        <v>0</v>
      </c>
      <c r="I78" s="5">
        <v>0</v>
      </c>
      <c r="J78" s="5">
        <v>1260000</v>
      </c>
      <c r="K78" s="11">
        <f t="shared" si="1"/>
        <v>1260000</v>
      </c>
    </row>
    <row r="79" spans="4:11" x14ac:dyDescent="0.25">
      <c r="D79" s="8">
        <v>43265</v>
      </c>
      <c r="E79" s="9">
        <v>165</v>
      </c>
      <c r="F79" s="5">
        <v>0</v>
      </c>
      <c r="G79" s="5">
        <v>0</v>
      </c>
      <c r="H79" s="5">
        <v>0</v>
      </c>
      <c r="I79" s="5">
        <v>0</v>
      </c>
      <c r="J79" s="5">
        <v>1160000</v>
      </c>
      <c r="K79" s="11">
        <f t="shared" si="1"/>
        <v>1160000</v>
      </c>
    </row>
    <row r="80" spans="4:11" x14ac:dyDescent="0.25">
      <c r="D80" s="8">
        <v>43266</v>
      </c>
      <c r="E80" s="9">
        <v>166</v>
      </c>
      <c r="F80" s="5">
        <v>0</v>
      </c>
      <c r="G80" s="5">
        <v>0</v>
      </c>
      <c r="H80" s="5">
        <v>0</v>
      </c>
      <c r="I80" s="5">
        <v>0</v>
      </c>
      <c r="J80" s="5">
        <v>200000</v>
      </c>
      <c r="K80" s="11">
        <f t="shared" si="1"/>
        <v>200000</v>
      </c>
    </row>
    <row r="81" spans="4:11" x14ac:dyDescent="0.25">
      <c r="D81" s="8">
        <v>43267</v>
      </c>
      <c r="E81" s="9">
        <v>167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11">
        <f t="shared" si="1"/>
        <v>0</v>
      </c>
    </row>
    <row r="82" spans="4:11" x14ac:dyDescent="0.25">
      <c r="D82" s="8">
        <v>43268</v>
      </c>
      <c r="E82" s="9">
        <v>168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11">
        <f t="shared" si="1"/>
        <v>0</v>
      </c>
    </row>
    <row r="83" spans="4:11" x14ac:dyDescent="0.25">
      <c r="D83" s="8">
        <v>43269</v>
      </c>
      <c r="E83" s="9">
        <v>169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11">
        <f t="shared" si="1"/>
        <v>0</v>
      </c>
    </row>
    <row r="84" spans="4:11" x14ac:dyDescent="0.25">
      <c r="D84" s="8">
        <v>43270</v>
      </c>
      <c r="E84" s="9">
        <v>170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11">
        <f t="shared" si="1"/>
        <v>0</v>
      </c>
    </row>
    <row r="85" spans="4:11" x14ac:dyDescent="0.25">
      <c r="D85" s="8">
        <v>43271</v>
      </c>
      <c r="E85" s="9">
        <v>171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11">
        <f t="shared" si="1"/>
        <v>0</v>
      </c>
    </row>
    <row r="86" spans="4:11" x14ac:dyDescent="0.25">
      <c r="D86" s="8">
        <v>43272</v>
      </c>
      <c r="E86" s="9">
        <v>172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11">
        <f t="shared" si="1"/>
        <v>0</v>
      </c>
    </row>
    <row r="87" spans="4:11" x14ac:dyDescent="0.25">
      <c r="D87" s="8">
        <v>43273</v>
      </c>
      <c r="E87" s="9">
        <v>173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11">
        <f t="shared" si="1"/>
        <v>0</v>
      </c>
    </row>
    <row r="88" spans="4:11" x14ac:dyDescent="0.25">
      <c r="D88" s="8">
        <v>43274</v>
      </c>
      <c r="E88" s="9">
        <v>174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11">
        <f t="shared" si="1"/>
        <v>0</v>
      </c>
    </row>
    <row r="89" spans="4:11" x14ac:dyDescent="0.25">
      <c r="D89" s="8">
        <v>43275</v>
      </c>
      <c r="E89" s="9">
        <v>175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11">
        <f t="shared" si="1"/>
        <v>0</v>
      </c>
    </row>
    <row r="90" spans="4:11" x14ac:dyDescent="0.25">
      <c r="D90" s="8">
        <v>43276</v>
      </c>
      <c r="E90" s="9">
        <v>176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11">
        <f t="shared" si="1"/>
        <v>0</v>
      </c>
    </row>
    <row r="91" spans="4:11" x14ac:dyDescent="0.25">
      <c r="D91" s="8">
        <v>43277</v>
      </c>
      <c r="E91" s="9">
        <v>177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11">
        <f t="shared" si="1"/>
        <v>0</v>
      </c>
    </row>
    <row r="92" spans="4:11" x14ac:dyDescent="0.25">
      <c r="D92" s="8">
        <v>43278</v>
      </c>
      <c r="E92" s="9">
        <v>178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11">
        <f t="shared" si="1"/>
        <v>0</v>
      </c>
    </row>
    <row r="93" spans="4:11" x14ac:dyDescent="0.25">
      <c r="D93" s="8">
        <v>43279</v>
      </c>
      <c r="E93" s="9">
        <v>179</v>
      </c>
      <c r="F93" s="5">
        <v>0</v>
      </c>
      <c r="G93" s="5">
        <v>0</v>
      </c>
      <c r="H93" s="5">
        <v>0</v>
      </c>
      <c r="I93" s="5">
        <v>0</v>
      </c>
      <c r="J93" s="5">
        <v>960000</v>
      </c>
      <c r="K93" s="11">
        <f t="shared" si="1"/>
        <v>960000</v>
      </c>
    </row>
    <row r="94" spans="4:11" x14ac:dyDescent="0.25">
      <c r="D94" s="8">
        <v>43280</v>
      </c>
      <c r="E94" s="9">
        <v>180</v>
      </c>
      <c r="F94" s="5">
        <v>0</v>
      </c>
      <c r="G94" s="5">
        <v>0</v>
      </c>
      <c r="H94" s="5">
        <v>0</v>
      </c>
      <c r="I94" s="5">
        <v>0</v>
      </c>
      <c r="J94" s="5">
        <v>1110000</v>
      </c>
      <c r="K94" s="11">
        <f t="shared" si="1"/>
        <v>1110000</v>
      </c>
    </row>
    <row r="95" spans="4:11" x14ac:dyDescent="0.25">
      <c r="D95" s="8">
        <v>43281</v>
      </c>
      <c r="E95" s="9">
        <v>181</v>
      </c>
      <c r="F95" s="5">
        <v>0</v>
      </c>
      <c r="G95" s="5">
        <v>0</v>
      </c>
      <c r="H95" s="5">
        <v>0</v>
      </c>
      <c r="I95" s="5">
        <v>0</v>
      </c>
      <c r="J95" s="5">
        <v>1280000</v>
      </c>
      <c r="K95" s="11">
        <f t="shared" si="1"/>
        <v>1280000</v>
      </c>
    </row>
    <row r="96" spans="4:11" x14ac:dyDescent="0.25">
      <c r="D96" s="8">
        <v>43282</v>
      </c>
      <c r="E96" s="9">
        <v>182</v>
      </c>
      <c r="F96" s="5">
        <v>0</v>
      </c>
      <c r="G96" s="5">
        <v>0</v>
      </c>
      <c r="H96" s="5">
        <v>0</v>
      </c>
      <c r="I96" s="5">
        <v>0</v>
      </c>
      <c r="J96" s="5">
        <v>1380000</v>
      </c>
      <c r="K96" s="11">
        <f t="shared" si="1"/>
        <v>1380000</v>
      </c>
    </row>
    <row r="97" spans="4:11" x14ac:dyDescent="0.25">
      <c r="D97" s="8">
        <v>43283</v>
      </c>
      <c r="E97" s="9">
        <v>183</v>
      </c>
      <c r="F97" s="5">
        <v>0</v>
      </c>
      <c r="G97" s="5">
        <v>0</v>
      </c>
      <c r="H97" s="5">
        <v>0</v>
      </c>
      <c r="I97" s="5">
        <v>0</v>
      </c>
      <c r="J97" s="5">
        <v>1190000</v>
      </c>
      <c r="K97" s="11">
        <f t="shared" si="1"/>
        <v>1190000</v>
      </c>
    </row>
    <row r="98" spans="4:11" x14ac:dyDescent="0.25">
      <c r="D98" s="8">
        <v>43284</v>
      </c>
      <c r="E98" s="9">
        <v>184</v>
      </c>
      <c r="F98" s="5">
        <v>0</v>
      </c>
      <c r="G98" s="5">
        <v>0</v>
      </c>
      <c r="H98" s="5">
        <v>0</v>
      </c>
      <c r="I98" s="5">
        <v>0</v>
      </c>
      <c r="J98" s="5">
        <v>1100000</v>
      </c>
      <c r="K98" s="11">
        <f t="shared" si="1"/>
        <v>1100000</v>
      </c>
    </row>
    <row r="99" spans="4:11" x14ac:dyDescent="0.25">
      <c r="D99" s="8">
        <v>43285</v>
      </c>
      <c r="E99" s="9">
        <v>185</v>
      </c>
      <c r="F99" s="5">
        <v>0</v>
      </c>
      <c r="G99" s="5">
        <v>0</v>
      </c>
      <c r="H99" s="5">
        <v>0</v>
      </c>
      <c r="I99" s="5">
        <v>0</v>
      </c>
      <c r="J99" s="5">
        <v>1360000</v>
      </c>
      <c r="K99" s="11">
        <f t="shared" si="1"/>
        <v>1360000</v>
      </c>
    </row>
    <row r="100" spans="4:11" x14ac:dyDescent="0.25">
      <c r="D100" s="8">
        <v>43286</v>
      </c>
      <c r="E100" s="9">
        <v>186</v>
      </c>
      <c r="F100" s="5">
        <v>0</v>
      </c>
      <c r="G100" s="5">
        <v>0</v>
      </c>
      <c r="H100" s="5">
        <v>0</v>
      </c>
      <c r="I100" s="5">
        <v>0</v>
      </c>
      <c r="J100" s="5">
        <v>1160000</v>
      </c>
      <c r="K100" s="11">
        <f t="shared" si="1"/>
        <v>1160000</v>
      </c>
    </row>
    <row r="101" spans="4:11" x14ac:dyDescent="0.25">
      <c r="D101" s="8">
        <v>43287</v>
      </c>
      <c r="E101" s="9">
        <v>187</v>
      </c>
      <c r="F101" s="5">
        <v>0</v>
      </c>
      <c r="G101" s="5">
        <v>0</v>
      </c>
      <c r="H101" s="5">
        <v>0</v>
      </c>
      <c r="I101" s="5">
        <v>0</v>
      </c>
      <c r="J101" s="5">
        <v>1290000</v>
      </c>
      <c r="K101" s="11">
        <f t="shared" si="1"/>
        <v>1290000</v>
      </c>
    </row>
    <row r="102" spans="4:11" x14ac:dyDescent="0.25">
      <c r="D102" s="8">
        <v>43288</v>
      </c>
      <c r="E102" s="9">
        <v>188</v>
      </c>
      <c r="F102" s="5">
        <v>0</v>
      </c>
      <c r="G102" s="5">
        <v>0</v>
      </c>
      <c r="H102" s="5">
        <v>0</v>
      </c>
      <c r="I102" s="5">
        <v>0</v>
      </c>
      <c r="J102" s="5">
        <v>1260000</v>
      </c>
      <c r="K102" s="11">
        <f t="shared" si="1"/>
        <v>1260000</v>
      </c>
    </row>
    <row r="103" spans="4:11" x14ac:dyDescent="0.25">
      <c r="D103" s="8">
        <v>43289</v>
      </c>
      <c r="E103" s="9">
        <v>189</v>
      </c>
      <c r="F103" s="5">
        <v>0</v>
      </c>
      <c r="G103" s="5">
        <v>0</v>
      </c>
      <c r="H103" s="5">
        <v>0</v>
      </c>
      <c r="I103" s="5">
        <v>0</v>
      </c>
      <c r="J103" s="5">
        <v>1090000</v>
      </c>
      <c r="K103" s="11">
        <f t="shared" si="1"/>
        <v>1090000</v>
      </c>
    </row>
    <row r="104" spans="4:11" x14ac:dyDescent="0.25">
      <c r="D104" s="8">
        <v>43290</v>
      </c>
      <c r="E104" s="9">
        <v>190</v>
      </c>
      <c r="F104" s="5">
        <v>0</v>
      </c>
      <c r="G104" s="5">
        <v>0</v>
      </c>
      <c r="H104" s="5">
        <v>0</v>
      </c>
      <c r="I104" s="5">
        <v>0</v>
      </c>
      <c r="J104" s="5">
        <v>1190000</v>
      </c>
      <c r="K104" s="11">
        <f t="shared" si="1"/>
        <v>1190000</v>
      </c>
    </row>
    <row r="105" spans="4:11" x14ac:dyDescent="0.25">
      <c r="D105" s="8">
        <v>43291</v>
      </c>
      <c r="E105" s="9">
        <v>191</v>
      </c>
      <c r="F105" s="5">
        <v>0</v>
      </c>
      <c r="G105" s="5">
        <v>0</v>
      </c>
      <c r="H105" s="5">
        <v>0</v>
      </c>
      <c r="I105" s="5">
        <v>0</v>
      </c>
      <c r="J105" s="5">
        <v>1270000</v>
      </c>
      <c r="K105" s="11">
        <f t="shared" si="1"/>
        <v>1270000</v>
      </c>
    </row>
    <row r="106" spans="4:11" x14ac:dyDescent="0.25">
      <c r="D106" s="8">
        <v>43292</v>
      </c>
      <c r="E106" s="9">
        <v>192</v>
      </c>
      <c r="F106" s="5">
        <v>0</v>
      </c>
      <c r="G106" s="5">
        <v>0</v>
      </c>
      <c r="H106" s="5">
        <v>0</v>
      </c>
      <c r="I106" s="5">
        <v>0</v>
      </c>
      <c r="J106" s="5">
        <v>1200000</v>
      </c>
      <c r="K106" s="11">
        <f t="shared" si="1"/>
        <v>1200000</v>
      </c>
    </row>
    <row r="107" spans="4:11" x14ac:dyDescent="0.25">
      <c r="D107" s="8">
        <v>43293</v>
      </c>
      <c r="E107" s="9">
        <v>193</v>
      </c>
      <c r="F107" s="5">
        <v>0</v>
      </c>
      <c r="G107" s="5">
        <v>0</v>
      </c>
      <c r="H107" s="5">
        <v>0</v>
      </c>
      <c r="I107" s="5">
        <v>0</v>
      </c>
      <c r="J107" s="5">
        <v>1250000</v>
      </c>
      <c r="K107" s="11">
        <f t="shared" si="1"/>
        <v>1250000</v>
      </c>
    </row>
    <row r="108" spans="4:11" x14ac:dyDescent="0.25">
      <c r="D108" s="8">
        <v>43294</v>
      </c>
      <c r="E108" s="9">
        <v>194</v>
      </c>
      <c r="F108" s="5">
        <v>0</v>
      </c>
      <c r="G108" s="5">
        <v>0</v>
      </c>
      <c r="H108" s="5">
        <v>0</v>
      </c>
      <c r="I108" s="5">
        <v>0</v>
      </c>
      <c r="J108" s="5">
        <v>970000</v>
      </c>
      <c r="K108" s="11">
        <f t="shared" si="1"/>
        <v>970000</v>
      </c>
    </row>
    <row r="109" spans="4:11" x14ac:dyDescent="0.25">
      <c r="D109" s="8">
        <v>43295</v>
      </c>
      <c r="E109" s="9">
        <v>195</v>
      </c>
      <c r="F109" s="5">
        <v>0</v>
      </c>
      <c r="G109" s="5">
        <v>0</v>
      </c>
      <c r="H109" s="5">
        <v>0</v>
      </c>
      <c r="I109" s="5">
        <v>0</v>
      </c>
      <c r="J109" s="5">
        <v>950000</v>
      </c>
      <c r="K109" s="11">
        <f t="shared" si="1"/>
        <v>950000</v>
      </c>
    </row>
    <row r="110" spans="4:11" x14ac:dyDescent="0.25">
      <c r="D110" s="8">
        <v>43296</v>
      </c>
      <c r="E110" s="9">
        <v>196</v>
      </c>
      <c r="F110" s="5">
        <v>0</v>
      </c>
      <c r="G110" s="5">
        <v>0</v>
      </c>
      <c r="H110" s="5">
        <v>0</v>
      </c>
      <c r="I110" s="5">
        <v>0</v>
      </c>
      <c r="J110" s="5">
        <v>1050000</v>
      </c>
      <c r="K110" s="11">
        <f t="shared" si="1"/>
        <v>1050000</v>
      </c>
    </row>
    <row r="111" spans="4:11" x14ac:dyDescent="0.25">
      <c r="D111" s="8">
        <v>43297</v>
      </c>
      <c r="E111" s="9">
        <v>197</v>
      </c>
      <c r="F111" s="5">
        <v>0</v>
      </c>
      <c r="G111" s="5">
        <v>0</v>
      </c>
      <c r="H111" s="5">
        <v>0</v>
      </c>
      <c r="I111" s="5">
        <v>0</v>
      </c>
      <c r="J111" s="5">
        <v>120000</v>
      </c>
      <c r="K111" s="11">
        <f t="shared" si="1"/>
        <v>120000</v>
      </c>
    </row>
    <row r="112" spans="4:11" x14ac:dyDescent="0.25">
      <c r="D112" s="8">
        <v>43298</v>
      </c>
      <c r="E112" s="9">
        <v>198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11">
        <f t="shared" si="1"/>
        <v>0</v>
      </c>
    </row>
    <row r="113" spans="4:11" x14ac:dyDescent="0.25">
      <c r="D113" s="8">
        <v>43299</v>
      </c>
      <c r="E113" s="9">
        <v>199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11">
        <f t="shared" si="1"/>
        <v>0</v>
      </c>
    </row>
    <row r="114" spans="4:11" x14ac:dyDescent="0.25">
      <c r="D114" s="8">
        <v>43300</v>
      </c>
      <c r="E114" s="9">
        <v>200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11">
        <f t="shared" si="1"/>
        <v>0</v>
      </c>
    </row>
    <row r="115" spans="4:11" x14ac:dyDescent="0.25">
      <c r="D115" s="8">
        <v>43301</v>
      </c>
      <c r="E115" s="9">
        <v>201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11">
        <f t="shared" si="1"/>
        <v>0</v>
      </c>
    </row>
    <row r="116" spans="4:11" x14ac:dyDescent="0.25">
      <c r="D116" s="8">
        <v>43302</v>
      </c>
      <c r="E116" s="9">
        <v>202</v>
      </c>
      <c r="F116" s="5">
        <v>0</v>
      </c>
      <c r="G116" s="5">
        <v>0</v>
      </c>
      <c r="H116" s="5">
        <v>0</v>
      </c>
      <c r="I116" s="5">
        <v>0</v>
      </c>
      <c r="J116" s="5">
        <v>1280000</v>
      </c>
      <c r="K116" s="11">
        <f t="shared" si="1"/>
        <v>1280000</v>
      </c>
    </row>
    <row r="117" spans="4:11" x14ac:dyDescent="0.25">
      <c r="D117" s="8">
        <v>43303</v>
      </c>
      <c r="E117" s="9">
        <v>203</v>
      </c>
      <c r="F117" s="5">
        <v>0</v>
      </c>
      <c r="G117" s="5">
        <v>0</v>
      </c>
      <c r="H117" s="5">
        <v>0</v>
      </c>
      <c r="I117" s="5">
        <v>0</v>
      </c>
      <c r="J117" s="5">
        <v>1320000</v>
      </c>
      <c r="K117" s="11">
        <f t="shared" si="1"/>
        <v>1320000</v>
      </c>
    </row>
    <row r="118" spans="4:11" x14ac:dyDescent="0.25">
      <c r="D118" s="8">
        <v>43304</v>
      </c>
      <c r="E118" s="9">
        <v>204</v>
      </c>
      <c r="F118" s="5">
        <v>0</v>
      </c>
      <c r="G118" s="5">
        <v>0</v>
      </c>
      <c r="H118" s="5">
        <v>0</v>
      </c>
      <c r="I118" s="5">
        <v>0</v>
      </c>
      <c r="J118" s="5">
        <v>1260000</v>
      </c>
      <c r="K118" s="11">
        <f t="shared" si="1"/>
        <v>1260000</v>
      </c>
    </row>
    <row r="119" spans="4:11" x14ac:dyDescent="0.25">
      <c r="D119" s="8">
        <v>43305</v>
      </c>
      <c r="E119" s="9">
        <v>205</v>
      </c>
      <c r="F119" s="5">
        <v>0</v>
      </c>
      <c r="G119" s="5">
        <v>0</v>
      </c>
      <c r="H119" s="5">
        <v>0</v>
      </c>
      <c r="I119" s="5">
        <v>0</v>
      </c>
      <c r="J119" s="5">
        <v>1300000</v>
      </c>
      <c r="K119" s="11">
        <f t="shared" si="1"/>
        <v>1300000</v>
      </c>
    </row>
    <row r="120" spans="4:11" x14ac:dyDescent="0.25">
      <c r="D120" s="8">
        <v>43306</v>
      </c>
      <c r="E120" s="9">
        <v>206</v>
      </c>
      <c r="F120" s="5">
        <v>0</v>
      </c>
      <c r="G120" s="5">
        <v>0</v>
      </c>
      <c r="H120" s="5">
        <v>0</v>
      </c>
      <c r="I120" s="5">
        <v>0</v>
      </c>
      <c r="J120" s="5">
        <v>1280000</v>
      </c>
      <c r="K120" s="11">
        <f t="shared" si="1"/>
        <v>1280000</v>
      </c>
    </row>
    <row r="121" spans="4:11" x14ac:dyDescent="0.25">
      <c r="D121" s="8">
        <v>43307</v>
      </c>
      <c r="E121" s="9">
        <v>207</v>
      </c>
      <c r="F121" s="5">
        <v>0</v>
      </c>
      <c r="G121" s="5">
        <v>0</v>
      </c>
      <c r="H121" s="5">
        <v>0</v>
      </c>
      <c r="I121" s="5">
        <v>0</v>
      </c>
      <c r="J121" s="5">
        <v>1350000</v>
      </c>
      <c r="K121" s="11">
        <f t="shared" si="1"/>
        <v>1350000</v>
      </c>
    </row>
    <row r="122" spans="4:11" x14ac:dyDescent="0.25">
      <c r="D122" s="8">
        <v>43308</v>
      </c>
      <c r="E122" s="9">
        <v>208</v>
      </c>
      <c r="F122" s="5">
        <v>0</v>
      </c>
      <c r="G122" s="5">
        <v>0</v>
      </c>
      <c r="H122" s="5">
        <v>0</v>
      </c>
      <c r="I122" s="5">
        <v>0</v>
      </c>
      <c r="J122" s="5">
        <v>1260000</v>
      </c>
      <c r="K122" s="11">
        <f t="shared" si="1"/>
        <v>1260000</v>
      </c>
    </row>
    <row r="123" spans="4:11" x14ac:dyDescent="0.25">
      <c r="D123" s="8">
        <v>43309</v>
      </c>
      <c r="E123" s="9">
        <v>209</v>
      </c>
      <c r="F123" s="5">
        <v>0</v>
      </c>
      <c r="G123" s="5">
        <v>0</v>
      </c>
      <c r="H123" s="5">
        <v>0</v>
      </c>
      <c r="I123" s="5">
        <v>0</v>
      </c>
      <c r="J123" s="5">
        <v>1280000</v>
      </c>
      <c r="K123" s="11">
        <f t="shared" si="1"/>
        <v>1280000</v>
      </c>
    </row>
    <row r="124" spans="4:11" x14ac:dyDescent="0.25">
      <c r="D124" s="8">
        <v>43310</v>
      </c>
      <c r="E124" s="9">
        <v>210</v>
      </c>
      <c r="F124" s="5">
        <v>0</v>
      </c>
      <c r="G124" s="5">
        <v>0</v>
      </c>
      <c r="H124" s="5">
        <v>0</v>
      </c>
      <c r="I124" s="5">
        <v>0</v>
      </c>
      <c r="J124" s="5">
        <v>1280000</v>
      </c>
      <c r="K124" s="11">
        <f t="shared" si="1"/>
        <v>1280000</v>
      </c>
    </row>
    <row r="125" spans="4:11" x14ac:dyDescent="0.25">
      <c r="D125" s="8">
        <v>43311</v>
      </c>
      <c r="E125" s="9">
        <v>211</v>
      </c>
      <c r="F125" s="5">
        <v>0</v>
      </c>
      <c r="G125" s="5">
        <v>0</v>
      </c>
      <c r="H125" s="5">
        <v>0</v>
      </c>
      <c r="I125" s="5">
        <v>0</v>
      </c>
      <c r="J125" s="5">
        <v>1240000</v>
      </c>
      <c r="K125" s="11">
        <f t="shared" si="1"/>
        <v>1240000</v>
      </c>
    </row>
    <row r="126" spans="4:11" x14ac:dyDescent="0.25">
      <c r="D126" s="8">
        <v>43312</v>
      </c>
      <c r="E126" s="9">
        <v>212</v>
      </c>
      <c r="F126" s="5">
        <v>0</v>
      </c>
      <c r="G126" s="5">
        <v>0</v>
      </c>
      <c r="H126" s="5">
        <v>0</v>
      </c>
      <c r="I126" s="5">
        <v>0</v>
      </c>
      <c r="J126" s="5">
        <v>1100000</v>
      </c>
      <c r="K126" s="11">
        <f t="shared" si="1"/>
        <v>1100000</v>
      </c>
    </row>
    <row r="127" spans="4:11" x14ac:dyDescent="0.25">
      <c r="D127" s="8">
        <v>43313</v>
      </c>
      <c r="E127" s="9">
        <v>213</v>
      </c>
      <c r="F127" s="5">
        <v>0</v>
      </c>
      <c r="G127" s="5">
        <v>0</v>
      </c>
      <c r="H127" s="5">
        <v>0</v>
      </c>
      <c r="I127" s="5">
        <v>0</v>
      </c>
      <c r="J127" s="5">
        <v>1050000</v>
      </c>
      <c r="K127" s="11">
        <f t="shared" si="1"/>
        <v>1050000</v>
      </c>
    </row>
    <row r="128" spans="4:11" x14ac:dyDescent="0.25">
      <c r="D128" s="8">
        <v>43314</v>
      </c>
      <c r="E128" s="9">
        <v>214</v>
      </c>
      <c r="F128" s="5">
        <v>0</v>
      </c>
      <c r="G128" s="5">
        <v>0</v>
      </c>
      <c r="H128" s="5">
        <v>0</v>
      </c>
      <c r="I128" s="5">
        <v>780000</v>
      </c>
      <c r="J128" s="5">
        <v>720000</v>
      </c>
      <c r="K128" s="11">
        <f t="shared" si="1"/>
        <v>1500000</v>
      </c>
    </row>
    <row r="129" spans="4:11" x14ac:dyDescent="0.25">
      <c r="D129" s="8">
        <v>43315</v>
      </c>
      <c r="E129" s="9">
        <v>215</v>
      </c>
      <c r="F129" s="5">
        <v>0</v>
      </c>
      <c r="G129" s="5">
        <v>0</v>
      </c>
      <c r="H129" s="5">
        <v>0</v>
      </c>
      <c r="I129" s="5">
        <v>1380000</v>
      </c>
      <c r="J129" s="5">
        <v>0</v>
      </c>
      <c r="K129" s="11">
        <f t="shared" si="1"/>
        <v>1380000</v>
      </c>
    </row>
    <row r="130" spans="4:11" x14ac:dyDescent="0.25">
      <c r="D130" s="8">
        <v>43316</v>
      </c>
      <c r="E130" s="9">
        <v>216</v>
      </c>
      <c r="F130" s="5">
        <v>0</v>
      </c>
      <c r="G130" s="5">
        <v>0</v>
      </c>
      <c r="H130" s="5">
        <v>0</v>
      </c>
      <c r="I130" s="5">
        <v>1370000</v>
      </c>
      <c r="J130" s="5">
        <v>0</v>
      </c>
      <c r="K130" s="11">
        <f t="shared" si="1"/>
        <v>1370000</v>
      </c>
    </row>
    <row r="131" spans="4:11" x14ac:dyDescent="0.25">
      <c r="D131" s="8">
        <v>43317</v>
      </c>
      <c r="E131" s="9">
        <v>217</v>
      </c>
      <c r="F131" s="5">
        <v>0</v>
      </c>
      <c r="G131" s="5">
        <v>0</v>
      </c>
      <c r="H131" s="5">
        <v>0</v>
      </c>
      <c r="I131" s="5">
        <v>0</v>
      </c>
      <c r="J131" s="5">
        <v>1200000</v>
      </c>
      <c r="K131" s="11">
        <f t="shared" si="1"/>
        <v>1200000</v>
      </c>
    </row>
    <row r="132" spans="4:11" x14ac:dyDescent="0.25">
      <c r="D132" s="8">
        <v>43318</v>
      </c>
      <c r="E132" s="9">
        <v>218</v>
      </c>
      <c r="F132" s="5">
        <v>0</v>
      </c>
      <c r="G132" s="5">
        <v>0</v>
      </c>
      <c r="H132" s="5">
        <v>0</v>
      </c>
      <c r="I132" s="5">
        <v>0</v>
      </c>
      <c r="J132" s="5">
        <v>1320000</v>
      </c>
      <c r="K132" s="11">
        <f t="shared" si="1"/>
        <v>1320000</v>
      </c>
    </row>
    <row r="133" spans="4:11" x14ac:dyDescent="0.25">
      <c r="D133" s="8">
        <v>43319</v>
      </c>
      <c r="E133" s="9">
        <v>219</v>
      </c>
      <c r="F133" s="5">
        <v>0</v>
      </c>
      <c r="G133" s="5">
        <v>0</v>
      </c>
      <c r="H133" s="5">
        <v>0</v>
      </c>
      <c r="I133" s="5">
        <v>0</v>
      </c>
      <c r="J133" s="5">
        <v>1220000</v>
      </c>
      <c r="K133" s="11">
        <f t="shared" si="1"/>
        <v>1220000</v>
      </c>
    </row>
    <row r="134" spans="4:11" x14ac:dyDescent="0.25">
      <c r="D134" s="8">
        <v>43320</v>
      </c>
      <c r="E134" s="9">
        <v>220</v>
      </c>
      <c r="F134" s="5">
        <v>0</v>
      </c>
      <c r="G134" s="5">
        <v>0</v>
      </c>
      <c r="H134" s="5">
        <v>0</v>
      </c>
      <c r="I134" s="5">
        <v>0</v>
      </c>
      <c r="J134" s="5">
        <v>1250000</v>
      </c>
      <c r="K134" s="11">
        <f t="shared" ref="K134:K197" si="2">SUM(F134:J134)</f>
        <v>1250000</v>
      </c>
    </row>
    <row r="135" spans="4:11" x14ac:dyDescent="0.25">
      <c r="D135" s="8">
        <v>43321</v>
      </c>
      <c r="E135" s="9">
        <v>221</v>
      </c>
      <c r="F135" s="5">
        <v>0</v>
      </c>
      <c r="G135" s="5">
        <v>0</v>
      </c>
      <c r="H135" s="5">
        <v>0</v>
      </c>
      <c r="I135" s="5">
        <v>0</v>
      </c>
      <c r="J135" s="5">
        <v>1330000</v>
      </c>
      <c r="K135" s="11">
        <f t="shared" si="2"/>
        <v>1330000</v>
      </c>
    </row>
    <row r="136" spans="4:11" x14ac:dyDescent="0.25">
      <c r="D136" s="8">
        <v>43322</v>
      </c>
      <c r="E136" s="9">
        <v>222</v>
      </c>
      <c r="F136" s="5">
        <v>0</v>
      </c>
      <c r="G136" s="5">
        <v>0</v>
      </c>
      <c r="H136" s="5">
        <v>0</v>
      </c>
      <c r="I136" s="5">
        <v>0</v>
      </c>
      <c r="J136" s="5">
        <v>1250000</v>
      </c>
      <c r="K136" s="11">
        <f t="shared" si="2"/>
        <v>1250000</v>
      </c>
    </row>
    <row r="137" spans="4:11" x14ac:dyDescent="0.25">
      <c r="D137" s="8">
        <v>43323</v>
      </c>
      <c r="E137" s="9">
        <v>223</v>
      </c>
      <c r="F137" s="5">
        <v>0</v>
      </c>
      <c r="G137" s="5">
        <v>0</v>
      </c>
      <c r="H137" s="5">
        <v>0</v>
      </c>
      <c r="I137" s="5">
        <v>0</v>
      </c>
      <c r="J137" s="5">
        <v>1360000</v>
      </c>
      <c r="K137" s="11">
        <f t="shared" si="2"/>
        <v>1360000</v>
      </c>
    </row>
    <row r="138" spans="4:11" x14ac:dyDescent="0.25">
      <c r="D138" s="8">
        <v>43324</v>
      </c>
      <c r="E138" s="9">
        <v>224</v>
      </c>
      <c r="F138" s="5">
        <v>0</v>
      </c>
      <c r="G138" s="5">
        <v>0</v>
      </c>
      <c r="H138" s="5">
        <v>0</v>
      </c>
      <c r="I138" s="5">
        <v>0</v>
      </c>
      <c r="J138" s="5">
        <v>1130000</v>
      </c>
      <c r="K138" s="11">
        <f t="shared" si="2"/>
        <v>1130000</v>
      </c>
    </row>
    <row r="139" spans="4:11" x14ac:dyDescent="0.25">
      <c r="D139" s="8">
        <v>43325</v>
      </c>
      <c r="E139" s="9">
        <v>225</v>
      </c>
      <c r="F139" s="5">
        <v>0</v>
      </c>
      <c r="G139" s="5">
        <v>0</v>
      </c>
      <c r="H139" s="5">
        <v>0</v>
      </c>
      <c r="I139" s="5">
        <v>0</v>
      </c>
      <c r="J139" s="5">
        <v>1240000</v>
      </c>
      <c r="K139" s="11">
        <f t="shared" si="2"/>
        <v>1240000</v>
      </c>
    </row>
    <row r="140" spans="4:11" x14ac:dyDescent="0.25">
      <c r="D140" s="8">
        <v>43326</v>
      </c>
      <c r="E140" s="9">
        <v>226</v>
      </c>
      <c r="F140" s="5">
        <v>0</v>
      </c>
      <c r="G140" s="5">
        <v>0</v>
      </c>
      <c r="H140" s="5">
        <v>0</v>
      </c>
      <c r="I140" s="5">
        <v>0</v>
      </c>
      <c r="J140" s="5">
        <v>1520000</v>
      </c>
      <c r="K140" s="11">
        <f t="shared" si="2"/>
        <v>1520000</v>
      </c>
    </row>
    <row r="141" spans="4:11" x14ac:dyDescent="0.25">
      <c r="D141" s="8">
        <v>43327</v>
      </c>
      <c r="E141" s="9">
        <v>227</v>
      </c>
      <c r="F141" s="5">
        <v>0</v>
      </c>
      <c r="G141" s="5">
        <v>0</v>
      </c>
      <c r="H141" s="5">
        <v>0</v>
      </c>
      <c r="I141" s="5">
        <v>1390000</v>
      </c>
      <c r="J141" s="5">
        <v>0</v>
      </c>
      <c r="K141" s="11">
        <f t="shared" si="2"/>
        <v>1390000</v>
      </c>
    </row>
    <row r="142" spans="4:11" x14ac:dyDescent="0.25">
      <c r="D142" s="8">
        <v>43328</v>
      </c>
      <c r="E142" s="9">
        <v>228</v>
      </c>
      <c r="F142" s="5">
        <v>0</v>
      </c>
      <c r="G142" s="5">
        <v>0</v>
      </c>
      <c r="H142" s="5">
        <v>0</v>
      </c>
      <c r="I142" s="5">
        <v>1440000</v>
      </c>
      <c r="J142" s="5">
        <v>0</v>
      </c>
      <c r="K142" s="11">
        <f t="shared" si="2"/>
        <v>1440000</v>
      </c>
    </row>
    <row r="143" spans="4:11" x14ac:dyDescent="0.25">
      <c r="D143" s="8">
        <v>43329</v>
      </c>
      <c r="E143" s="9">
        <v>229</v>
      </c>
      <c r="F143" s="5">
        <v>0</v>
      </c>
      <c r="G143" s="5">
        <v>0</v>
      </c>
      <c r="H143" s="5">
        <v>0</v>
      </c>
      <c r="I143" s="5">
        <v>1150000</v>
      </c>
      <c r="J143" s="5">
        <v>0</v>
      </c>
      <c r="K143" s="11">
        <f t="shared" si="2"/>
        <v>1150000</v>
      </c>
    </row>
    <row r="144" spans="4:11" x14ac:dyDescent="0.25">
      <c r="D144" s="8">
        <v>43330</v>
      </c>
      <c r="E144" s="9">
        <v>230</v>
      </c>
      <c r="F144" s="5">
        <v>0</v>
      </c>
      <c r="G144" s="5">
        <v>0</v>
      </c>
      <c r="H144" s="5">
        <v>0</v>
      </c>
      <c r="I144" s="5">
        <v>1410000</v>
      </c>
      <c r="J144" s="5">
        <v>0</v>
      </c>
      <c r="K144" s="11">
        <f t="shared" si="2"/>
        <v>1410000</v>
      </c>
    </row>
    <row r="145" spans="4:11" x14ac:dyDescent="0.25">
      <c r="D145" s="8">
        <v>43331</v>
      </c>
      <c r="E145" s="9">
        <v>231</v>
      </c>
      <c r="F145" s="5">
        <v>0</v>
      </c>
      <c r="G145" s="5">
        <v>0</v>
      </c>
      <c r="H145" s="5">
        <v>0</v>
      </c>
      <c r="I145" s="5">
        <v>1400000</v>
      </c>
      <c r="J145" s="5">
        <v>0</v>
      </c>
      <c r="K145" s="11">
        <f t="shared" si="2"/>
        <v>1400000</v>
      </c>
    </row>
    <row r="146" spans="4:11" x14ac:dyDescent="0.25">
      <c r="D146" s="8">
        <v>43332</v>
      </c>
      <c r="E146" s="9">
        <v>232</v>
      </c>
      <c r="F146" s="5">
        <v>0</v>
      </c>
      <c r="G146" s="5">
        <v>0</v>
      </c>
      <c r="H146" s="5">
        <v>0</v>
      </c>
      <c r="I146" s="5">
        <v>1340000</v>
      </c>
      <c r="J146" s="5">
        <v>0</v>
      </c>
      <c r="K146" s="11">
        <f t="shared" si="2"/>
        <v>1340000</v>
      </c>
    </row>
    <row r="147" spans="4:11" x14ac:dyDescent="0.25">
      <c r="D147" s="8">
        <v>43333</v>
      </c>
      <c r="E147" s="9">
        <v>233</v>
      </c>
      <c r="F147" s="5">
        <v>0</v>
      </c>
      <c r="G147" s="5">
        <v>0</v>
      </c>
      <c r="H147" s="5">
        <v>0</v>
      </c>
      <c r="I147" s="5">
        <v>1390000</v>
      </c>
      <c r="J147" s="5">
        <v>0</v>
      </c>
      <c r="K147" s="11">
        <f t="shared" si="2"/>
        <v>1390000</v>
      </c>
    </row>
    <row r="148" spans="4:11" x14ac:dyDescent="0.25">
      <c r="D148" s="8">
        <v>43334</v>
      </c>
      <c r="E148" s="9">
        <v>234</v>
      </c>
      <c r="F148" s="5">
        <v>0</v>
      </c>
      <c r="G148" s="5">
        <v>0</v>
      </c>
      <c r="H148" s="5">
        <v>0</v>
      </c>
      <c r="I148" s="5">
        <v>1250000</v>
      </c>
      <c r="J148" s="5">
        <v>0</v>
      </c>
      <c r="K148" s="11">
        <f t="shared" si="2"/>
        <v>1250000</v>
      </c>
    </row>
    <row r="149" spans="4:11" x14ac:dyDescent="0.25">
      <c r="D149" s="8">
        <v>43335</v>
      </c>
      <c r="E149" s="9">
        <v>235</v>
      </c>
      <c r="F149" s="5">
        <v>0</v>
      </c>
      <c r="G149" s="5">
        <v>0</v>
      </c>
      <c r="H149" s="5">
        <v>0</v>
      </c>
      <c r="I149" s="5">
        <v>1470000</v>
      </c>
      <c r="J149" s="5">
        <v>0</v>
      </c>
      <c r="K149" s="11">
        <f t="shared" si="2"/>
        <v>1470000</v>
      </c>
    </row>
    <row r="150" spans="4:11" x14ac:dyDescent="0.25">
      <c r="D150" s="8">
        <v>43336</v>
      </c>
      <c r="E150" s="9">
        <v>236</v>
      </c>
      <c r="F150" s="5">
        <v>0</v>
      </c>
      <c r="G150" s="5">
        <v>0</v>
      </c>
      <c r="H150" s="5">
        <v>0</v>
      </c>
      <c r="I150" s="5">
        <v>720000</v>
      </c>
      <c r="J150" s="5">
        <v>590000</v>
      </c>
      <c r="K150" s="11">
        <f t="shared" si="2"/>
        <v>1310000</v>
      </c>
    </row>
    <row r="151" spans="4:11" x14ac:dyDescent="0.25">
      <c r="D151" s="8">
        <v>43337</v>
      </c>
      <c r="E151" s="9">
        <v>237</v>
      </c>
      <c r="F151" s="5">
        <v>0</v>
      </c>
      <c r="G151" s="5">
        <v>0</v>
      </c>
      <c r="H151" s="5">
        <v>0</v>
      </c>
      <c r="I151" s="5">
        <v>0</v>
      </c>
      <c r="J151" s="5">
        <v>1280000</v>
      </c>
      <c r="K151" s="11">
        <f t="shared" si="2"/>
        <v>1280000</v>
      </c>
    </row>
    <row r="152" spans="4:11" x14ac:dyDescent="0.25">
      <c r="D152" s="8">
        <v>43338</v>
      </c>
      <c r="E152" s="9">
        <v>238</v>
      </c>
      <c r="F152" s="5">
        <v>0</v>
      </c>
      <c r="G152" s="5">
        <v>0</v>
      </c>
      <c r="H152" s="5">
        <v>0</v>
      </c>
      <c r="I152" s="5">
        <v>0</v>
      </c>
      <c r="J152" s="5">
        <v>1160000</v>
      </c>
      <c r="K152" s="11">
        <f t="shared" si="2"/>
        <v>1160000</v>
      </c>
    </row>
    <row r="153" spans="4:11" x14ac:dyDescent="0.25">
      <c r="D153" s="8">
        <v>43339</v>
      </c>
      <c r="E153" s="9">
        <v>239</v>
      </c>
      <c r="F153" s="5">
        <v>0</v>
      </c>
      <c r="G153" s="5">
        <v>0</v>
      </c>
      <c r="H153" s="5">
        <v>0</v>
      </c>
      <c r="I153" s="5">
        <v>700000</v>
      </c>
      <c r="J153" s="5">
        <v>640000</v>
      </c>
      <c r="K153" s="11">
        <f t="shared" si="2"/>
        <v>1340000</v>
      </c>
    </row>
    <row r="154" spans="4:11" x14ac:dyDescent="0.25">
      <c r="D154" s="8">
        <v>43340</v>
      </c>
      <c r="E154" s="9">
        <v>240</v>
      </c>
      <c r="F154" s="5">
        <v>0</v>
      </c>
      <c r="G154" s="5">
        <v>0</v>
      </c>
      <c r="H154" s="5">
        <v>0</v>
      </c>
      <c r="I154" s="5">
        <v>1370000</v>
      </c>
      <c r="J154" s="5">
        <v>0</v>
      </c>
      <c r="K154" s="11">
        <f t="shared" si="2"/>
        <v>1370000</v>
      </c>
    </row>
    <row r="155" spans="4:11" x14ac:dyDescent="0.25">
      <c r="D155" s="8">
        <v>43341</v>
      </c>
      <c r="E155" s="9">
        <v>241</v>
      </c>
      <c r="F155" s="5">
        <v>0</v>
      </c>
      <c r="G155" s="5">
        <v>0</v>
      </c>
      <c r="H155" s="5">
        <v>0</v>
      </c>
      <c r="I155" s="5">
        <v>650000</v>
      </c>
      <c r="J155" s="5">
        <v>600000</v>
      </c>
      <c r="K155" s="11">
        <f t="shared" si="2"/>
        <v>1250000</v>
      </c>
    </row>
    <row r="156" spans="4:11" x14ac:dyDescent="0.25">
      <c r="D156" s="8">
        <v>43342</v>
      </c>
      <c r="E156" s="9">
        <v>242</v>
      </c>
      <c r="F156" s="5">
        <v>0</v>
      </c>
      <c r="G156" s="5">
        <v>0</v>
      </c>
      <c r="H156" s="5">
        <v>0</v>
      </c>
      <c r="I156" s="5">
        <v>0</v>
      </c>
      <c r="J156" s="5">
        <v>1270000</v>
      </c>
      <c r="K156" s="11">
        <f t="shared" si="2"/>
        <v>1270000</v>
      </c>
    </row>
    <row r="157" spans="4:11" x14ac:dyDescent="0.25">
      <c r="D157" s="8">
        <v>43343</v>
      </c>
      <c r="E157" s="9">
        <v>243</v>
      </c>
      <c r="F157" s="5">
        <v>0</v>
      </c>
      <c r="G157" s="5">
        <v>0</v>
      </c>
      <c r="H157" s="5">
        <v>0</v>
      </c>
      <c r="I157" s="5">
        <v>0</v>
      </c>
      <c r="J157" s="5">
        <v>1290000</v>
      </c>
      <c r="K157" s="11">
        <f t="shared" si="2"/>
        <v>1290000</v>
      </c>
    </row>
    <row r="158" spans="4:11" x14ac:dyDescent="0.25">
      <c r="D158" s="8">
        <v>43344</v>
      </c>
      <c r="E158" s="9">
        <v>244</v>
      </c>
      <c r="F158" s="5">
        <v>0</v>
      </c>
      <c r="G158" s="5">
        <v>0</v>
      </c>
      <c r="H158" s="5">
        <v>0</v>
      </c>
      <c r="I158" s="5">
        <v>0</v>
      </c>
      <c r="J158" s="5">
        <v>1340000</v>
      </c>
      <c r="K158" s="11">
        <f t="shared" si="2"/>
        <v>1340000</v>
      </c>
    </row>
    <row r="159" spans="4:11" x14ac:dyDescent="0.25">
      <c r="D159" s="8">
        <v>43345</v>
      </c>
      <c r="E159" s="9">
        <v>245</v>
      </c>
      <c r="F159" s="5">
        <v>0</v>
      </c>
      <c r="G159" s="5">
        <v>0</v>
      </c>
      <c r="H159" s="5">
        <v>0</v>
      </c>
      <c r="I159" s="5">
        <v>0</v>
      </c>
      <c r="J159" s="5">
        <v>1210000</v>
      </c>
      <c r="K159" s="11">
        <f t="shared" si="2"/>
        <v>1210000</v>
      </c>
    </row>
    <row r="160" spans="4:11" x14ac:dyDescent="0.25">
      <c r="D160" s="8">
        <v>43346</v>
      </c>
      <c r="E160" s="9">
        <v>246</v>
      </c>
      <c r="F160" s="5">
        <v>0</v>
      </c>
      <c r="G160" s="5">
        <v>0</v>
      </c>
      <c r="H160" s="5">
        <v>0</v>
      </c>
      <c r="I160" s="5">
        <v>0</v>
      </c>
      <c r="J160" s="5">
        <v>1190000</v>
      </c>
      <c r="K160" s="11">
        <f t="shared" si="2"/>
        <v>1190000</v>
      </c>
    </row>
    <row r="161" spans="4:11" x14ac:dyDescent="0.25">
      <c r="D161" s="8">
        <v>43347</v>
      </c>
      <c r="E161" s="9">
        <v>247</v>
      </c>
      <c r="F161" s="5">
        <v>0</v>
      </c>
      <c r="G161" s="5">
        <v>0</v>
      </c>
      <c r="H161" s="5">
        <v>0</v>
      </c>
      <c r="I161" s="5">
        <v>700000</v>
      </c>
      <c r="J161" s="5">
        <v>650000</v>
      </c>
      <c r="K161" s="11">
        <f t="shared" si="2"/>
        <v>1350000</v>
      </c>
    </row>
    <row r="162" spans="4:11" x14ac:dyDescent="0.25">
      <c r="D162" s="8">
        <v>43348</v>
      </c>
      <c r="E162" s="9">
        <v>248</v>
      </c>
      <c r="F162" s="5">
        <v>0</v>
      </c>
      <c r="G162" s="5">
        <v>0</v>
      </c>
      <c r="H162" s="5">
        <v>0</v>
      </c>
      <c r="I162" s="5">
        <v>1330000</v>
      </c>
      <c r="J162" s="5">
        <v>0</v>
      </c>
      <c r="K162" s="11">
        <f t="shared" si="2"/>
        <v>1330000</v>
      </c>
    </row>
    <row r="163" spans="4:11" x14ac:dyDescent="0.25">
      <c r="D163" s="8">
        <v>43349</v>
      </c>
      <c r="E163" s="9">
        <v>249</v>
      </c>
      <c r="F163" s="5">
        <v>0</v>
      </c>
      <c r="G163" s="5">
        <v>0</v>
      </c>
      <c r="H163" s="5">
        <v>0</v>
      </c>
      <c r="I163" s="5">
        <v>1380000</v>
      </c>
      <c r="J163" s="5">
        <v>0</v>
      </c>
      <c r="K163" s="11">
        <f t="shared" si="2"/>
        <v>1380000</v>
      </c>
    </row>
    <row r="164" spans="4:11" x14ac:dyDescent="0.25">
      <c r="D164" s="8">
        <v>43350</v>
      </c>
      <c r="E164" s="9">
        <v>250</v>
      </c>
      <c r="F164" s="5">
        <v>0</v>
      </c>
      <c r="G164" s="5">
        <v>0</v>
      </c>
      <c r="H164" s="5">
        <v>0</v>
      </c>
      <c r="I164" s="5">
        <v>600000</v>
      </c>
      <c r="J164" s="5">
        <v>550000</v>
      </c>
      <c r="K164" s="11">
        <f t="shared" si="2"/>
        <v>1150000</v>
      </c>
    </row>
    <row r="165" spans="4:11" x14ac:dyDescent="0.25">
      <c r="D165" s="8">
        <v>43351</v>
      </c>
      <c r="E165" s="9">
        <v>251</v>
      </c>
      <c r="F165" s="5">
        <v>0</v>
      </c>
      <c r="G165" s="5">
        <v>0</v>
      </c>
      <c r="H165" s="5">
        <v>0</v>
      </c>
      <c r="I165" s="5">
        <v>0</v>
      </c>
      <c r="J165" s="5">
        <v>1210000</v>
      </c>
      <c r="K165" s="11">
        <f t="shared" si="2"/>
        <v>1210000</v>
      </c>
    </row>
    <row r="166" spans="4:11" x14ac:dyDescent="0.25">
      <c r="D166" s="8">
        <v>43352</v>
      </c>
      <c r="E166" s="9">
        <v>252</v>
      </c>
      <c r="F166" s="5">
        <v>0</v>
      </c>
      <c r="G166" s="5">
        <v>0</v>
      </c>
      <c r="H166" s="5">
        <v>0</v>
      </c>
      <c r="I166" s="5">
        <v>0</v>
      </c>
      <c r="J166" s="5">
        <v>1010000</v>
      </c>
      <c r="K166" s="11">
        <f t="shared" si="2"/>
        <v>1010000</v>
      </c>
    </row>
    <row r="167" spans="4:11" x14ac:dyDescent="0.25">
      <c r="D167" s="8">
        <v>43353</v>
      </c>
      <c r="E167" s="9">
        <v>253</v>
      </c>
      <c r="F167" s="5">
        <v>0</v>
      </c>
      <c r="G167" s="5">
        <v>0</v>
      </c>
      <c r="H167" s="5">
        <v>0</v>
      </c>
      <c r="I167" s="5">
        <v>0</v>
      </c>
      <c r="J167" s="5">
        <v>1080000</v>
      </c>
      <c r="K167" s="11">
        <f t="shared" si="2"/>
        <v>1080000</v>
      </c>
    </row>
    <row r="168" spans="4:11" x14ac:dyDescent="0.25">
      <c r="D168" s="8">
        <v>43354</v>
      </c>
      <c r="E168" s="9">
        <v>254</v>
      </c>
      <c r="F168" s="5">
        <v>0</v>
      </c>
      <c r="G168" s="5">
        <v>0</v>
      </c>
      <c r="H168" s="5">
        <v>0</v>
      </c>
      <c r="I168" s="5">
        <v>0</v>
      </c>
      <c r="J168" s="5">
        <v>1100000</v>
      </c>
      <c r="K168" s="11">
        <f t="shared" si="2"/>
        <v>1100000</v>
      </c>
    </row>
    <row r="169" spans="4:11" x14ac:dyDescent="0.25">
      <c r="D169" s="8">
        <v>43355</v>
      </c>
      <c r="E169" s="9">
        <v>255</v>
      </c>
      <c r="F169" s="5">
        <v>0</v>
      </c>
      <c r="G169" s="5">
        <v>0</v>
      </c>
      <c r="H169" s="5">
        <v>0</v>
      </c>
      <c r="I169" s="5">
        <v>0</v>
      </c>
      <c r="J169" s="5">
        <v>1130000</v>
      </c>
      <c r="K169" s="11">
        <f t="shared" si="2"/>
        <v>1130000</v>
      </c>
    </row>
    <row r="170" spans="4:11" x14ac:dyDescent="0.25">
      <c r="D170" s="8">
        <v>43356</v>
      </c>
      <c r="E170" s="9">
        <v>256</v>
      </c>
      <c r="F170" s="5">
        <v>0</v>
      </c>
      <c r="G170" s="5">
        <v>0</v>
      </c>
      <c r="H170" s="5">
        <v>0</v>
      </c>
      <c r="I170" s="5">
        <v>0</v>
      </c>
      <c r="J170" s="5">
        <v>1100000</v>
      </c>
      <c r="K170" s="11">
        <f t="shared" si="2"/>
        <v>1100000</v>
      </c>
    </row>
    <row r="171" spans="4:11" x14ac:dyDescent="0.25">
      <c r="D171" s="8">
        <v>43357</v>
      </c>
      <c r="E171" s="9">
        <v>257</v>
      </c>
      <c r="F171" s="5">
        <v>0</v>
      </c>
      <c r="G171" s="5">
        <v>0</v>
      </c>
      <c r="H171" s="5">
        <v>0</v>
      </c>
      <c r="I171" s="5">
        <v>0</v>
      </c>
      <c r="J171" s="5">
        <v>1270000</v>
      </c>
      <c r="K171" s="11">
        <f t="shared" si="2"/>
        <v>1270000</v>
      </c>
    </row>
    <row r="172" spans="4:11" x14ac:dyDescent="0.25">
      <c r="D172" s="8">
        <v>43358</v>
      </c>
      <c r="E172" s="9">
        <v>258</v>
      </c>
      <c r="F172" s="5">
        <v>0</v>
      </c>
      <c r="G172" s="5">
        <v>0</v>
      </c>
      <c r="H172" s="5">
        <v>0</v>
      </c>
      <c r="I172" s="5">
        <v>0</v>
      </c>
      <c r="J172" s="5">
        <v>940000</v>
      </c>
      <c r="K172" s="11">
        <f t="shared" si="2"/>
        <v>940000</v>
      </c>
    </row>
    <row r="173" spans="4:11" x14ac:dyDescent="0.25">
      <c r="D173" s="8">
        <v>43359</v>
      </c>
      <c r="E173" s="9">
        <v>259</v>
      </c>
      <c r="F173" s="5">
        <v>0</v>
      </c>
      <c r="G173" s="5">
        <v>0</v>
      </c>
      <c r="H173" s="5">
        <v>0</v>
      </c>
      <c r="I173" s="5">
        <v>0</v>
      </c>
      <c r="J173" s="5">
        <v>1070000</v>
      </c>
      <c r="K173" s="11">
        <f t="shared" si="2"/>
        <v>1070000</v>
      </c>
    </row>
    <row r="174" spans="4:11" x14ac:dyDescent="0.25">
      <c r="D174" s="8">
        <v>43360</v>
      </c>
      <c r="E174" s="9">
        <v>260</v>
      </c>
      <c r="F174" s="5">
        <v>0</v>
      </c>
      <c r="G174" s="5">
        <v>0</v>
      </c>
      <c r="H174" s="5">
        <v>0</v>
      </c>
      <c r="I174" s="5">
        <v>0</v>
      </c>
      <c r="J174" s="5">
        <v>1110000</v>
      </c>
      <c r="K174" s="11">
        <f t="shared" si="2"/>
        <v>1110000</v>
      </c>
    </row>
    <row r="175" spans="4:11" x14ac:dyDescent="0.25">
      <c r="D175" s="8">
        <v>43361</v>
      </c>
      <c r="E175" s="9">
        <v>261</v>
      </c>
      <c r="F175" s="5">
        <v>0</v>
      </c>
      <c r="G175" s="5">
        <v>0</v>
      </c>
      <c r="H175" s="5">
        <v>0</v>
      </c>
      <c r="I175" s="5">
        <v>0</v>
      </c>
      <c r="J175" s="5">
        <v>1080000</v>
      </c>
      <c r="K175" s="11">
        <f t="shared" si="2"/>
        <v>1080000</v>
      </c>
    </row>
    <row r="176" spans="4:11" x14ac:dyDescent="0.25">
      <c r="D176" s="8">
        <v>43362</v>
      </c>
      <c r="E176" s="9">
        <v>262</v>
      </c>
      <c r="F176" s="5">
        <v>0</v>
      </c>
      <c r="G176" s="5">
        <v>0</v>
      </c>
      <c r="H176" s="5">
        <v>0</v>
      </c>
      <c r="I176" s="5">
        <v>0</v>
      </c>
      <c r="J176" s="5">
        <v>360000</v>
      </c>
      <c r="K176" s="11">
        <f t="shared" si="2"/>
        <v>360000</v>
      </c>
    </row>
    <row r="177" spans="4:11" x14ac:dyDescent="0.25">
      <c r="D177" s="8">
        <v>43363</v>
      </c>
      <c r="E177" s="9">
        <v>263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11">
        <f t="shared" si="2"/>
        <v>0</v>
      </c>
    </row>
    <row r="178" spans="4:11" x14ac:dyDescent="0.25">
      <c r="D178" s="8">
        <v>43364</v>
      </c>
      <c r="E178" s="9">
        <v>264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11">
        <f t="shared" si="2"/>
        <v>0</v>
      </c>
    </row>
    <row r="179" spans="4:11" x14ac:dyDescent="0.25">
      <c r="D179" s="8">
        <v>43365</v>
      </c>
      <c r="E179" s="9">
        <v>265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11">
        <f t="shared" si="2"/>
        <v>0</v>
      </c>
    </row>
    <row r="180" spans="4:11" x14ac:dyDescent="0.25">
      <c r="D180" s="8">
        <v>43366</v>
      </c>
      <c r="E180" s="9">
        <v>266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11">
        <f t="shared" si="2"/>
        <v>0</v>
      </c>
    </row>
    <row r="181" spans="4:11" x14ac:dyDescent="0.25">
      <c r="D181" s="8">
        <v>43367</v>
      </c>
      <c r="E181" s="9">
        <v>267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11">
        <f t="shared" si="2"/>
        <v>0</v>
      </c>
    </row>
    <row r="182" spans="4:11" x14ac:dyDescent="0.25">
      <c r="D182" s="8">
        <v>43368</v>
      </c>
      <c r="E182" s="9">
        <v>268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11">
        <f t="shared" si="2"/>
        <v>0</v>
      </c>
    </row>
    <row r="183" spans="4:11" x14ac:dyDescent="0.25">
      <c r="D183" s="8">
        <v>43369</v>
      </c>
      <c r="E183" s="9">
        <v>269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11">
        <f t="shared" si="2"/>
        <v>0</v>
      </c>
    </row>
    <row r="184" spans="4:11" x14ac:dyDescent="0.25">
      <c r="D184" s="8">
        <v>43370</v>
      </c>
      <c r="E184" s="9">
        <v>270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11">
        <f t="shared" si="2"/>
        <v>0</v>
      </c>
    </row>
    <row r="185" spans="4:11" x14ac:dyDescent="0.25">
      <c r="D185" s="8">
        <v>43371</v>
      </c>
      <c r="E185" s="9">
        <v>271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11">
        <f t="shared" si="2"/>
        <v>0</v>
      </c>
    </row>
    <row r="186" spans="4:11" x14ac:dyDescent="0.25">
      <c r="D186" s="8">
        <v>43372</v>
      </c>
      <c r="E186" s="9">
        <v>272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11">
        <f t="shared" si="2"/>
        <v>0</v>
      </c>
    </row>
    <row r="187" spans="4:11" x14ac:dyDescent="0.25">
      <c r="D187" s="8">
        <v>43373</v>
      </c>
      <c r="E187" s="9">
        <v>273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11">
        <f t="shared" si="2"/>
        <v>0</v>
      </c>
    </row>
    <row r="188" spans="4:11" x14ac:dyDescent="0.25">
      <c r="D188" s="8">
        <v>43374</v>
      </c>
      <c r="E188" s="9">
        <v>274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11">
        <f t="shared" si="2"/>
        <v>0</v>
      </c>
    </row>
    <row r="189" spans="4:11" x14ac:dyDescent="0.25">
      <c r="D189" s="8">
        <v>43375</v>
      </c>
      <c r="E189" s="9">
        <v>275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11">
        <f t="shared" si="2"/>
        <v>0</v>
      </c>
    </row>
    <row r="190" spans="4:11" x14ac:dyDescent="0.25">
      <c r="D190" s="8">
        <v>43376</v>
      </c>
      <c r="E190" s="9">
        <v>276</v>
      </c>
      <c r="F190" s="5">
        <v>0</v>
      </c>
      <c r="G190" s="5">
        <v>0</v>
      </c>
      <c r="H190" s="5">
        <v>0</v>
      </c>
      <c r="I190" s="5">
        <v>0</v>
      </c>
      <c r="J190" s="5">
        <v>1010000</v>
      </c>
      <c r="K190" s="11">
        <f t="shared" si="2"/>
        <v>1010000</v>
      </c>
    </row>
    <row r="191" spans="4:11" x14ac:dyDescent="0.25">
      <c r="D191" s="8">
        <v>43377</v>
      </c>
      <c r="E191" s="9">
        <v>277</v>
      </c>
      <c r="F191" s="5">
        <v>0</v>
      </c>
      <c r="G191" s="5">
        <v>0</v>
      </c>
      <c r="H191" s="5">
        <v>0</v>
      </c>
      <c r="I191" s="5">
        <v>0</v>
      </c>
      <c r="J191" s="5">
        <v>1240000</v>
      </c>
      <c r="K191" s="11">
        <f t="shared" si="2"/>
        <v>1240000</v>
      </c>
    </row>
    <row r="192" spans="4:11" x14ac:dyDescent="0.25">
      <c r="D192" s="8">
        <v>43378</v>
      </c>
      <c r="E192" s="9">
        <v>278</v>
      </c>
      <c r="F192" s="5">
        <v>0</v>
      </c>
      <c r="G192" s="5">
        <v>0</v>
      </c>
      <c r="H192" s="5">
        <v>0</v>
      </c>
      <c r="I192" s="5">
        <v>0</v>
      </c>
      <c r="J192" s="5">
        <v>1120000</v>
      </c>
      <c r="K192" s="11">
        <f t="shared" si="2"/>
        <v>1120000</v>
      </c>
    </row>
    <row r="193" spans="4:11" x14ac:dyDescent="0.25">
      <c r="D193" s="8">
        <v>43379</v>
      </c>
      <c r="E193" s="9">
        <v>279</v>
      </c>
      <c r="F193" s="5">
        <v>0</v>
      </c>
      <c r="G193" s="5">
        <v>0</v>
      </c>
      <c r="H193" s="5">
        <v>0</v>
      </c>
      <c r="I193" s="5">
        <v>0</v>
      </c>
      <c r="J193" s="5">
        <v>1170000</v>
      </c>
      <c r="K193" s="11">
        <f t="shared" si="2"/>
        <v>1170000</v>
      </c>
    </row>
    <row r="194" spans="4:11" x14ac:dyDescent="0.25">
      <c r="D194" s="8">
        <v>43380</v>
      </c>
      <c r="E194" s="9">
        <v>280</v>
      </c>
      <c r="F194" s="5">
        <v>0</v>
      </c>
      <c r="G194" s="5">
        <v>560000</v>
      </c>
      <c r="H194" s="5">
        <v>0</v>
      </c>
      <c r="I194" s="5">
        <v>670000</v>
      </c>
      <c r="J194" s="5">
        <v>640000</v>
      </c>
      <c r="K194" s="11">
        <f t="shared" si="2"/>
        <v>1870000</v>
      </c>
    </row>
    <row r="195" spans="4:11" x14ac:dyDescent="0.25">
      <c r="D195" s="8">
        <v>43381</v>
      </c>
      <c r="E195" s="9">
        <v>281</v>
      </c>
      <c r="F195" s="5">
        <v>0</v>
      </c>
      <c r="G195" s="5">
        <v>840000</v>
      </c>
      <c r="H195" s="5">
        <v>0</v>
      </c>
      <c r="I195" s="5">
        <v>520000</v>
      </c>
      <c r="J195" s="5">
        <v>0</v>
      </c>
      <c r="K195" s="11">
        <f t="shared" si="2"/>
        <v>1360000</v>
      </c>
    </row>
    <row r="196" spans="4:11" x14ac:dyDescent="0.25">
      <c r="D196" s="8">
        <v>43382</v>
      </c>
      <c r="E196" s="9">
        <v>282</v>
      </c>
      <c r="F196" s="5">
        <v>0</v>
      </c>
      <c r="G196" s="5">
        <v>1170000</v>
      </c>
      <c r="H196" s="5">
        <v>0</v>
      </c>
      <c r="I196" s="5">
        <v>0</v>
      </c>
      <c r="J196" s="5">
        <v>0</v>
      </c>
      <c r="K196" s="11">
        <f t="shared" si="2"/>
        <v>1170000</v>
      </c>
    </row>
    <row r="197" spans="4:11" x14ac:dyDescent="0.25">
      <c r="D197" s="8">
        <v>43383</v>
      </c>
      <c r="E197" s="9">
        <v>283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11">
        <f t="shared" si="2"/>
        <v>0</v>
      </c>
    </row>
    <row r="198" spans="4:11" x14ac:dyDescent="0.25">
      <c r="D198" s="8">
        <v>43384</v>
      </c>
      <c r="E198" s="9">
        <v>284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11">
        <f t="shared" ref="K198:K218" si="3">SUM(F198:J198)</f>
        <v>0</v>
      </c>
    </row>
    <row r="199" spans="4:11" x14ac:dyDescent="0.25">
      <c r="D199" s="8">
        <v>43385</v>
      </c>
      <c r="E199" s="9">
        <v>285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11">
        <f t="shared" si="3"/>
        <v>0</v>
      </c>
    </row>
    <row r="200" spans="4:11" x14ac:dyDescent="0.25">
      <c r="D200" s="8">
        <v>43386</v>
      </c>
      <c r="E200" s="9">
        <v>286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11">
        <f t="shared" si="3"/>
        <v>0</v>
      </c>
    </row>
    <row r="201" spans="4:11" x14ac:dyDescent="0.25">
      <c r="D201" s="8">
        <v>43387</v>
      </c>
      <c r="E201" s="9">
        <v>287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11">
        <f t="shared" si="3"/>
        <v>0</v>
      </c>
    </row>
    <row r="202" spans="4:11" x14ac:dyDescent="0.25">
      <c r="D202" s="8">
        <v>43388</v>
      </c>
      <c r="E202" s="9">
        <v>288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11">
        <f t="shared" si="3"/>
        <v>0</v>
      </c>
    </row>
    <row r="203" spans="4:11" x14ac:dyDescent="0.25">
      <c r="D203" s="8">
        <v>43389</v>
      </c>
      <c r="E203" s="9">
        <v>289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11">
        <f t="shared" si="3"/>
        <v>0</v>
      </c>
    </row>
    <row r="204" spans="4:11" x14ac:dyDescent="0.25">
      <c r="D204" s="8">
        <v>43390</v>
      </c>
      <c r="E204" s="9">
        <v>290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11">
        <f t="shared" si="3"/>
        <v>0</v>
      </c>
    </row>
    <row r="205" spans="4:11" x14ac:dyDescent="0.25">
      <c r="D205" s="8">
        <v>43391</v>
      </c>
      <c r="E205" s="9">
        <v>291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11">
        <f t="shared" si="3"/>
        <v>0</v>
      </c>
    </row>
    <row r="206" spans="4:11" x14ac:dyDescent="0.25">
      <c r="D206" s="8">
        <v>43392</v>
      </c>
      <c r="E206" s="9">
        <v>292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11">
        <f t="shared" si="3"/>
        <v>0</v>
      </c>
    </row>
    <row r="207" spans="4:11" x14ac:dyDescent="0.25">
      <c r="D207" s="8">
        <v>43393</v>
      </c>
      <c r="E207" s="9">
        <v>293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11">
        <f t="shared" si="3"/>
        <v>0</v>
      </c>
    </row>
    <row r="208" spans="4:11" x14ac:dyDescent="0.25">
      <c r="D208" s="8">
        <v>43394</v>
      </c>
      <c r="E208" s="9">
        <v>294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11">
        <f t="shared" si="3"/>
        <v>0</v>
      </c>
    </row>
    <row r="209" spans="4:11" x14ac:dyDescent="0.25">
      <c r="D209" s="8">
        <v>43395</v>
      </c>
      <c r="E209" s="9">
        <v>295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11">
        <f t="shared" si="3"/>
        <v>0</v>
      </c>
    </row>
    <row r="210" spans="4:11" x14ac:dyDescent="0.25">
      <c r="D210" s="8">
        <v>43396</v>
      </c>
      <c r="E210" s="9">
        <v>296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11">
        <f t="shared" si="3"/>
        <v>0</v>
      </c>
    </row>
    <row r="211" spans="4:11" x14ac:dyDescent="0.25">
      <c r="D211" s="8">
        <v>43397</v>
      </c>
      <c r="E211" s="9">
        <v>297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11">
        <f t="shared" si="3"/>
        <v>0</v>
      </c>
    </row>
    <row r="212" spans="4:11" x14ac:dyDescent="0.25">
      <c r="D212" s="8">
        <v>43398</v>
      </c>
      <c r="E212" s="9">
        <v>298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11">
        <f t="shared" si="3"/>
        <v>0</v>
      </c>
    </row>
    <row r="213" spans="4:11" x14ac:dyDescent="0.25">
      <c r="D213" s="8">
        <v>43399</v>
      </c>
      <c r="E213" s="9">
        <v>299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11">
        <f t="shared" si="3"/>
        <v>0</v>
      </c>
    </row>
    <row r="214" spans="4:11" x14ac:dyDescent="0.25">
      <c r="D214" s="8">
        <v>43400</v>
      </c>
      <c r="E214" s="9">
        <v>300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11">
        <f t="shared" si="3"/>
        <v>0</v>
      </c>
    </row>
    <row r="215" spans="4:11" x14ac:dyDescent="0.25">
      <c r="D215" s="8">
        <v>43401</v>
      </c>
      <c r="E215" s="9">
        <v>301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11">
        <f t="shared" si="3"/>
        <v>0</v>
      </c>
    </row>
    <row r="216" spans="4:11" x14ac:dyDescent="0.25">
      <c r="D216" s="8">
        <v>43402</v>
      </c>
      <c r="E216" s="9">
        <v>302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11">
        <f t="shared" si="3"/>
        <v>0</v>
      </c>
    </row>
    <row r="217" spans="4:11" x14ac:dyDescent="0.25">
      <c r="D217" s="8">
        <v>43403</v>
      </c>
      <c r="E217" s="9">
        <v>303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11">
        <f t="shared" si="3"/>
        <v>0</v>
      </c>
    </row>
    <row r="218" spans="4:11" x14ac:dyDescent="0.25">
      <c r="D218" s="8">
        <v>43404</v>
      </c>
      <c r="E218" s="9">
        <v>304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11">
        <f t="shared" si="3"/>
        <v>0</v>
      </c>
    </row>
    <row r="219" spans="4:11" x14ac:dyDescent="0.25">
      <c r="F219" s="13">
        <f t="shared" ref="F219:H219" si="4">SUM(F5:F218)</f>
        <v>0</v>
      </c>
      <c r="G219" s="14">
        <f t="shared" si="4"/>
        <v>2570000</v>
      </c>
      <c r="H219" s="14">
        <f t="shared" si="4"/>
        <v>0</v>
      </c>
      <c r="I219" s="14">
        <f>SUM(I5:I218)</f>
        <v>24410000</v>
      </c>
      <c r="J219" s="14">
        <f>SUM(J5:J218)</f>
        <v>126020000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Production Summary</vt:lpstr>
      <vt:lpstr>Farm Well Tracking</vt:lpstr>
      <vt:lpstr>'Production Summary'!Print_Area</vt:lpstr>
      <vt:lpstr>'Production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Crane</dc:creator>
  <cp:lastModifiedBy>Rauhut, Manuel</cp:lastModifiedBy>
  <cp:lastPrinted>2019-01-07T19:06:11Z</cp:lastPrinted>
  <dcterms:created xsi:type="dcterms:W3CDTF">2019-01-04T21:29:23Z</dcterms:created>
  <dcterms:modified xsi:type="dcterms:W3CDTF">2019-11-06T20:32:10Z</dcterms:modified>
</cp:coreProperties>
</file>