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WRDocs\Reporting Requirements\Mountain Home\"/>
    </mc:Choice>
  </mc:AlternateContent>
  <bookViews>
    <workbookView xWindow="0" yWindow="0" windowWidth="28770" windowHeight="11340"/>
  </bookViews>
  <sheets>
    <sheet name="Production Summary" sheetId="1" r:id="rId1"/>
  </sheets>
  <definedNames>
    <definedName name="_xlnm.Print_Area" localSheetId="0">'Production Summary'!$A$1:$F$384</definedName>
    <definedName name="_xlnm.Print_Titles" localSheetId="0">'Production Summary'!$1:$17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E321" i="1" l="1"/>
  <c r="E132" i="1" l="1"/>
  <c r="C383" i="1" l="1"/>
  <c r="E18" i="1" l="1"/>
  <c r="E353" i="1" l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19" i="1"/>
  <c r="E20" i="1"/>
  <c r="F8" i="1" s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F64" i="1" l="1"/>
  <c r="F376" i="1"/>
  <c r="F322" i="1"/>
  <c r="F18" i="1"/>
  <c r="F19" i="1"/>
  <c r="F13" i="1"/>
  <c r="F352" i="1"/>
  <c r="F348" i="1"/>
  <c r="F340" i="1"/>
  <c r="F332" i="1"/>
  <c r="F324" i="1"/>
  <c r="F98" i="1"/>
  <c r="F94" i="1"/>
  <c r="F90" i="1"/>
  <c r="F86" i="1"/>
  <c r="F82" i="1"/>
  <c r="F78" i="1"/>
  <c r="F74" i="1"/>
  <c r="F70" i="1"/>
  <c r="F66" i="1"/>
  <c r="F62" i="1"/>
  <c r="F58" i="1"/>
  <c r="F54" i="1"/>
  <c r="F50" i="1"/>
  <c r="F46" i="1"/>
  <c r="F42" i="1"/>
  <c r="F38" i="1"/>
  <c r="F34" i="1"/>
  <c r="F30" i="1"/>
  <c r="F26" i="1"/>
  <c r="F22" i="1"/>
  <c r="F374" i="1"/>
  <c r="F370" i="1"/>
  <c r="F366" i="1"/>
  <c r="F362" i="1"/>
  <c r="F358" i="1"/>
  <c r="F354" i="1"/>
  <c r="F351" i="1"/>
  <c r="F347" i="1"/>
  <c r="F343" i="1"/>
  <c r="F339" i="1"/>
  <c r="F335" i="1"/>
  <c r="F331" i="1"/>
  <c r="F327" i="1"/>
  <c r="F323" i="1"/>
  <c r="F101" i="1"/>
  <c r="F97" i="1"/>
  <c r="F93" i="1"/>
  <c r="F89" i="1"/>
  <c r="F85" i="1"/>
  <c r="F81" i="1"/>
  <c r="F77" i="1"/>
  <c r="F73" i="1"/>
  <c r="F69" i="1"/>
  <c r="F65" i="1"/>
  <c r="F61" i="1"/>
  <c r="F57" i="1"/>
  <c r="F53" i="1"/>
  <c r="F49" i="1"/>
  <c r="F45" i="1"/>
  <c r="F41" i="1"/>
  <c r="F37" i="1"/>
  <c r="F33" i="1"/>
  <c r="F29" i="1"/>
  <c r="F25" i="1"/>
  <c r="F21" i="1"/>
  <c r="F373" i="1"/>
  <c r="F369" i="1"/>
  <c r="F365" i="1"/>
  <c r="F361" i="1"/>
  <c r="F357" i="1"/>
  <c r="F353" i="1"/>
  <c r="F344" i="1"/>
  <c r="F336" i="1"/>
  <c r="F328" i="1"/>
  <c r="F350" i="1"/>
  <c r="F346" i="1"/>
  <c r="F342" i="1"/>
  <c r="F338" i="1"/>
  <c r="F334" i="1"/>
  <c r="F330" i="1"/>
  <c r="F326" i="1"/>
  <c r="F100" i="1"/>
  <c r="F96" i="1"/>
  <c r="F92" i="1"/>
  <c r="F88" i="1"/>
  <c r="F84" i="1"/>
  <c r="F80" i="1"/>
  <c r="F76" i="1"/>
  <c r="F72" i="1"/>
  <c r="F68" i="1"/>
  <c r="F60" i="1"/>
  <c r="F56" i="1"/>
  <c r="F52" i="1"/>
  <c r="F48" i="1"/>
  <c r="F44" i="1"/>
  <c r="F40" i="1"/>
  <c r="F36" i="1"/>
  <c r="F32" i="1"/>
  <c r="F28" i="1"/>
  <c r="F24" i="1"/>
  <c r="F20" i="1"/>
  <c r="F372" i="1"/>
  <c r="F368" i="1"/>
  <c r="F364" i="1"/>
  <c r="F360" i="1"/>
  <c r="F356" i="1"/>
  <c r="F349" i="1"/>
  <c r="F345" i="1"/>
  <c r="F341" i="1"/>
  <c r="F337" i="1"/>
  <c r="F333" i="1"/>
  <c r="F329" i="1"/>
  <c r="F325" i="1"/>
  <c r="F99" i="1"/>
  <c r="F95" i="1"/>
  <c r="F91" i="1"/>
  <c r="F87" i="1"/>
  <c r="F83" i="1"/>
  <c r="F79" i="1"/>
  <c r="F75" i="1"/>
  <c r="F71" i="1"/>
  <c r="F67" i="1"/>
  <c r="F63" i="1"/>
  <c r="F59" i="1"/>
  <c r="F55" i="1"/>
  <c r="F51" i="1"/>
  <c r="F47" i="1"/>
  <c r="F43" i="1"/>
  <c r="F39" i="1"/>
  <c r="F35" i="1"/>
  <c r="F31" i="1"/>
  <c r="F27" i="1"/>
  <c r="F23" i="1"/>
  <c r="F375" i="1"/>
  <c r="F371" i="1"/>
  <c r="F367" i="1"/>
  <c r="F363" i="1"/>
  <c r="F359" i="1"/>
  <c r="F355" i="1"/>
  <c r="E109" i="1"/>
  <c r="E110" i="1"/>
  <c r="E111" i="1"/>
  <c r="E115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F321" i="1"/>
  <c r="E112" i="1"/>
  <c r="E113" i="1"/>
  <c r="E114" i="1"/>
  <c r="E116" i="1"/>
  <c r="E117" i="1"/>
  <c r="E118" i="1"/>
  <c r="E108" i="1" l="1"/>
  <c r="D383" i="1"/>
  <c r="F314" i="1"/>
  <c r="F302" i="1"/>
  <c r="F282" i="1"/>
  <c r="F274" i="1"/>
  <c r="F270" i="1"/>
  <c r="F250" i="1"/>
  <c r="F242" i="1"/>
  <c r="F230" i="1"/>
  <c r="F218" i="1"/>
  <c r="F109" i="1"/>
  <c r="F318" i="1"/>
  <c r="F262" i="1"/>
  <c r="F238" i="1"/>
  <c r="F226" i="1"/>
  <c r="F206" i="1"/>
  <c r="F313" i="1"/>
  <c r="F305" i="1"/>
  <c r="F297" i="1"/>
  <c r="F289" i="1"/>
  <c r="F281" i="1"/>
  <c r="F273" i="1"/>
  <c r="F269" i="1"/>
  <c r="F261" i="1"/>
  <c r="F253" i="1"/>
  <c r="F245" i="1"/>
  <c r="F237" i="1"/>
  <c r="F229" i="1"/>
  <c r="F221" i="1"/>
  <c r="F213" i="1"/>
  <c r="F205" i="1"/>
  <c r="F201" i="1"/>
  <c r="F193" i="1"/>
  <c r="F181" i="1"/>
  <c r="F177" i="1"/>
  <c r="F169" i="1"/>
  <c r="F161" i="1"/>
  <c r="F153" i="1"/>
  <c r="F145" i="1"/>
  <c r="F141" i="1"/>
  <c r="F133" i="1"/>
  <c r="F129" i="1"/>
  <c r="F125" i="1"/>
  <c r="F121" i="1"/>
  <c r="F117" i="1"/>
  <c r="F316" i="1"/>
  <c r="F312" i="1"/>
  <c r="F308" i="1"/>
  <c r="F304" i="1"/>
  <c r="F300" i="1"/>
  <c r="F296" i="1"/>
  <c r="F292" i="1"/>
  <c r="F288" i="1"/>
  <c r="F284" i="1"/>
  <c r="F280" i="1"/>
  <c r="F276" i="1"/>
  <c r="F272" i="1"/>
  <c r="F268" i="1"/>
  <c r="F264" i="1"/>
  <c r="F260" i="1"/>
  <c r="F256" i="1"/>
  <c r="F252" i="1"/>
  <c r="F248" i="1"/>
  <c r="F244" i="1"/>
  <c r="F240" i="1"/>
  <c r="F236" i="1"/>
  <c r="F232" i="1"/>
  <c r="F228" i="1"/>
  <c r="F224" i="1"/>
  <c r="F220" i="1"/>
  <c r="F216" i="1"/>
  <c r="F212" i="1"/>
  <c r="F208" i="1"/>
  <c r="F204" i="1"/>
  <c r="F200" i="1"/>
  <c r="F196" i="1"/>
  <c r="F192" i="1"/>
  <c r="F188" i="1"/>
  <c r="F184" i="1"/>
  <c r="F180" i="1"/>
  <c r="F176" i="1"/>
  <c r="F172" i="1"/>
  <c r="F168" i="1"/>
  <c r="F164" i="1"/>
  <c r="F160" i="1"/>
  <c r="F156" i="1"/>
  <c r="F152" i="1"/>
  <c r="F148" i="1"/>
  <c r="F144" i="1"/>
  <c r="F140" i="1"/>
  <c r="F136" i="1"/>
  <c r="F132" i="1"/>
  <c r="F128" i="1"/>
  <c r="F124" i="1"/>
  <c r="F120" i="1"/>
  <c r="F116" i="1"/>
  <c r="F112" i="1"/>
  <c r="F103" i="1"/>
  <c r="F310" i="1"/>
  <c r="F306" i="1"/>
  <c r="F294" i="1"/>
  <c r="F286" i="1"/>
  <c r="F278" i="1"/>
  <c r="F266" i="1"/>
  <c r="F254" i="1"/>
  <c r="F246" i="1"/>
  <c r="F202" i="1"/>
  <c r="F317" i="1"/>
  <c r="F309" i="1"/>
  <c r="F301" i="1"/>
  <c r="F293" i="1"/>
  <c r="F285" i="1"/>
  <c r="F277" i="1"/>
  <c r="F265" i="1"/>
  <c r="F257" i="1"/>
  <c r="F249" i="1"/>
  <c r="F241" i="1"/>
  <c r="F233" i="1"/>
  <c r="F225" i="1"/>
  <c r="F217" i="1"/>
  <c r="F209" i="1"/>
  <c r="F197" i="1"/>
  <c r="F189" i="1"/>
  <c r="F185" i="1"/>
  <c r="F173" i="1"/>
  <c r="F165" i="1"/>
  <c r="F157" i="1"/>
  <c r="F149" i="1"/>
  <c r="F137" i="1"/>
  <c r="F113" i="1"/>
  <c r="F320" i="1"/>
  <c r="F319" i="1"/>
  <c r="F315" i="1"/>
  <c r="F311" i="1"/>
  <c r="F307" i="1"/>
  <c r="F303" i="1"/>
  <c r="F299" i="1"/>
  <c r="F295" i="1"/>
  <c r="F291" i="1"/>
  <c r="F287" i="1"/>
  <c r="F283" i="1"/>
  <c r="F279" i="1"/>
  <c r="F275" i="1"/>
  <c r="F271" i="1"/>
  <c r="F267" i="1"/>
  <c r="F263" i="1"/>
  <c r="F259" i="1"/>
  <c r="F255" i="1"/>
  <c r="F251" i="1"/>
  <c r="F247" i="1"/>
  <c r="F243" i="1"/>
  <c r="F239" i="1"/>
  <c r="F235" i="1"/>
  <c r="F231" i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171" i="1"/>
  <c r="F167" i="1"/>
  <c r="F163" i="1"/>
  <c r="F159" i="1"/>
  <c r="F155" i="1"/>
  <c r="F151" i="1"/>
  <c r="F147" i="1"/>
  <c r="F143" i="1"/>
  <c r="F139" i="1"/>
  <c r="F135" i="1"/>
  <c r="F131" i="1"/>
  <c r="F127" i="1"/>
  <c r="F123" i="1"/>
  <c r="F119" i="1"/>
  <c r="F115" i="1"/>
  <c r="F111" i="1"/>
  <c r="F298" i="1"/>
  <c r="F290" i="1"/>
  <c r="F258" i="1"/>
  <c r="F234" i="1"/>
  <c r="F222" i="1"/>
  <c r="F214" i="1"/>
  <c r="F210" i="1"/>
  <c r="F198" i="1"/>
  <c r="F194" i="1"/>
  <c r="F190" i="1"/>
  <c r="F186" i="1"/>
  <c r="F182" i="1"/>
  <c r="F178" i="1"/>
  <c r="F174" i="1"/>
  <c r="F170" i="1"/>
  <c r="F166" i="1"/>
  <c r="F162" i="1"/>
  <c r="F158" i="1"/>
  <c r="F154" i="1"/>
  <c r="F150" i="1"/>
  <c r="F146" i="1"/>
  <c r="F142" i="1"/>
  <c r="F138" i="1"/>
  <c r="F134" i="1"/>
  <c r="F130" i="1"/>
  <c r="F126" i="1"/>
  <c r="F122" i="1"/>
  <c r="F118" i="1"/>
  <c r="F114" i="1"/>
  <c r="F110" i="1"/>
  <c r="F108" i="1" l="1"/>
  <c r="E8" i="1"/>
  <c r="E13" i="1" s="1"/>
  <c r="F104" i="1"/>
  <c r="F106" i="1"/>
  <c r="F102" i="1"/>
  <c r="F105" i="1"/>
  <c r="E383" i="1"/>
  <c r="F107" i="1"/>
  <c r="D8" i="1" l="1"/>
  <c r="D13" i="1" s="1"/>
  <c r="J11" i="1"/>
  <c r="C8" i="1"/>
  <c r="C13" i="1" s="1"/>
  <c r="I11" i="1"/>
</calcChain>
</file>

<file path=xl/comments1.xml><?xml version="1.0" encoding="utf-8"?>
<comments xmlns="http://schemas.openxmlformats.org/spreadsheetml/2006/main">
  <authors>
    <author>Jordan Crane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City.
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2019 Reuse Info from City
</t>
        </r>
      </text>
    </comment>
  </commentList>
</comments>
</file>

<file path=xl/sharedStrings.xml><?xml version="1.0" encoding="utf-8"?>
<sst xmlns="http://schemas.openxmlformats.org/spreadsheetml/2006/main" count="41" uniqueCount="35">
  <si>
    <t>Client:</t>
  </si>
  <si>
    <t>Project:</t>
  </si>
  <si>
    <t>Project No.:</t>
  </si>
  <si>
    <t>City of Mountain Home</t>
  </si>
  <si>
    <t>214010-010</t>
  </si>
  <si>
    <t xml:space="preserve">Well Production Data </t>
  </si>
  <si>
    <t>Day</t>
  </si>
  <si>
    <t>Day of Year</t>
  </si>
  <si>
    <t>Year</t>
  </si>
  <si>
    <t>Irrigation Season Total</t>
  </si>
  <si>
    <t>Non-irrigation Season Total</t>
  </si>
  <si>
    <t>Irrigation Season 4/1 - 10/31</t>
  </si>
  <si>
    <t>Non Irrigation Season 1/1 - 3/31 &amp; 11/1 - 12/31</t>
  </si>
  <si>
    <r>
      <t>Gal per ft</t>
    </r>
    <r>
      <rPr>
        <vertAlign val="superscript"/>
        <sz val="11"/>
        <color theme="1"/>
        <rFont val="Calibri"/>
        <family val="2"/>
        <scheme val="minor"/>
      </rPr>
      <t>3</t>
    </r>
  </si>
  <si>
    <r>
      <t>ft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per ac</t>
    </r>
  </si>
  <si>
    <t>Total Potable (gal)</t>
  </si>
  <si>
    <t>Farm Well (gal)</t>
  </si>
  <si>
    <t>7 Day Running Total (gal)</t>
  </si>
  <si>
    <t>Total  Pumped (gal)</t>
  </si>
  <si>
    <t>Irr Season</t>
  </si>
  <si>
    <t>Non-Irr Season Max Week</t>
  </si>
  <si>
    <t xml:space="preserve">1. Based on a 7 day rolling total. </t>
  </si>
  <si>
    <r>
      <t>Irrigation Season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</si>
  <si>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Non-irrigation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</si>
  <si>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Irr Season Max Week</t>
  </si>
  <si>
    <t>Total</t>
  </si>
  <si>
    <t>Max Day Total</t>
  </si>
  <si>
    <t>Max Day Potable</t>
  </si>
  <si>
    <t>Max Day Farm</t>
  </si>
  <si>
    <t>7-day Running Toal</t>
  </si>
  <si>
    <t>Max Irrigation Season</t>
  </si>
  <si>
    <t>Max Non-Irrigation Season</t>
  </si>
  <si>
    <t>Water Rights - 2019 Annual Report</t>
  </si>
  <si>
    <t>Volume Diverted - All Wells (Gallons - rounded)</t>
  </si>
  <si>
    <t xml:space="preserve"> Volume Diverted - All Wells (Acre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</si>
</sst>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9C0006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0" fontId="16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center" wrapText="1"/>
    </xf>
    <xf numFmtId="3" fontId="0" fillId="2" borderId="0" xfId="0" applyNumberFormat="1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2" fillId="3" borderId="0" xfId="2" applyFont="1" applyAlignment="1">
      <alignment horizontal="center"/>
    </xf>
    <xf numFmtId="0" fontId="11" fillId="4" borderId="0" xfId="3" applyFont="1" applyAlignment="1">
      <alignment horizontal="center"/>
    </xf>
    <xf numFmtId="3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2" borderId="0" xfId="0" applyFont="1" applyFill="1" applyAlignment="1">
      <alignment horizontal="center"/>
    </xf>
    <xf numFmtId="3" fontId="0" fillId="2" borderId="0" xfId="0" applyNumberFormat="1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17" fillId="0" borderId="0" xfId="1" applyNumberFormat="1" applyFont="1" applyAlignment="1"/>
    <xf numFmtId="165" fontId="17" fillId="0" borderId="0" xfId="5" applyNumberFormat="1" applyFont="1" applyAlignment="1"/>
    <xf numFmtId="165" fontId="17" fillId="0" borderId="0" xfId="5" applyNumberFormat="1" applyFont="1" applyAlignment="1">
      <alignment horizontal="center"/>
    </xf>
    <xf numFmtId="165" fontId="17" fillId="2" borderId="0" xfId="5" applyNumberFormat="1" applyFont="1" applyFill="1" applyAlignment="1">
      <alignment horizontal="center"/>
    </xf>
    <xf numFmtId="165" fontId="17" fillId="2" borderId="0" xfId="5" applyNumberFormat="1" applyFont="1" applyFill="1" applyAlignment="1"/>
    <xf numFmtId="3" fontId="0" fillId="2" borderId="0" xfId="0" applyNumberFormat="1" applyFon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165" fontId="17" fillId="0" borderId="5" xfId="5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</cellXfs>
  <cellStyles count="7">
    <cellStyle name="Bad" xfId="2" builtinId="27"/>
    <cellStyle name="Comma" xfId="1" builtinId="3"/>
    <cellStyle name="Comma 2" xfId="5"/>
    <cellStyle name="Neutral" xfId="3" builtinId="28"/>
    <cellStyle name="Normal" xfId="0" builtinId="0"/>
    <cellStyle name="Normal 2" xfId="6"/>
    <cellStyle name="Normal 3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86"/>
  <sheetViews>
    <sheetView tabSelected="1" view="pageBreakPreview" topLeftCell="A3" zoomScaleNormal="100" zoomScaleSheetLayoutView="100" workbookViewId="0">
      <selection activeCell="C32" sqref="C32"/>
    </sheetView>
  </sheetViews>
  <sheetFormatPr defaultRowHeight="15" x14ac:dyDescent="0.25"/>
  <cols>
    <col min="1" max="1" width="16.140625" customWidth="1"/>
    <col min="2" max="2" width="13.7109375" customWidth="1"/>
    <col min="3" max="3" width="20.5703125" customWidth="1"/>
    <col min="4" max="4" width="19.28515625" customWidth="1"/>
    <col min="5" max="6" width="27.140625" bestFit="1" customWidth="1"/>
    <col min="7" max="7" width="20.85546875" bestFit="1" customWidth="1"/>
    <col min="8" max="8" width="18.140625" customWidth="1"/>
    <col min="9" max="9" width="20.28515625" bestFit="1" customWidth="1"/>
    <col min="10" max="10" width="24.85546875" bestFit="1" customWidth="1"/>
    <col min="11" max="11" width="24.5703125" customWidth="1"/>
    <col min="12" max="12" width="17.28515625" bestFit="1" customWidth="1"/>
    <col min="13" max="13" width="17.7109375" customWidth="1"/>
    <col min="14" max="14" width="11.140625" bestFit="1" customWidth="1"/>
  </cols>
  <sheetData>
    <row r="1" spans="1:10" ht="18.75" customHeight="1" x14ac:dyDescent="0.3">
      <c r="A1" s="2" t="s">
        <v>0</v>
      </c>
      <c r="B1" s="2" t="s">
        <v>3</v>
      </c>
    </row>
    <row r="2" spans="1:10" ht="18.75" x14ac:dyDescent="0.3">
      <c r="A2" s="2" t="s">
        <v>1</v>
      </c>
      <c r="B2" s="2" t="s">
        <v>32</v>
      </c>
    </row>
    <row r="3" spans="1:10" ht="18.75" x14ac:dyDescent="0.3">
      <c r="A3" s="2" t="s">
        <v>2</v>
      </c>
      <c r="B3" s="2" t="s">
        <v>4</v>
      </c>
      <c r="J3" s="7"/>
    </row>
    <row r="4" spans="1:10" ht="15.75" x14ac:dyDescent="0.25">
      <c r="A4" s="1" t="s">
        <v>5</v>
      </c>
    </row>
    <row r="6" spans="1:10" ht="15" customHeight="1" x14ac:dyDescent="0.25">
      <c r="B6" s="40" t="s">
        <v>33</v>
      </c>
      <c r="C6" s="41"/>
      <c r="D6" s="41"/>
      <c r="E6" s="41"/>
      <c r="F6" s="42"/>
    </row>
    <row r="7" spans="1:10" ht="30" customHeight="1" x14ac:dyDescent="0.25">
      <c r="B7" s="12" t="s">
        <v>8</v>
      </c>
      <c r="C7" s="13" t="s">
        <v>22</v>
      </c>
      <c r="D7" s="13" t="s">
        <v>23</v>
      </c>
      <c r="E7" s="12" t="s">
        <v>9</v>
      </c>
      <c r="F7" s="12" t="s">
        <v>10</v>
      </c>
      <c r="H7" s="11" t="s">
        <v>26</v>
      </c>
      <c r="I7" s="11" t="s">
        <v>27</v>
      </c>
      <c r="J7" s="11" t="s">
        <v>28</v>
      </c>
    </row>
    <row r="8" spans="1:10" x14ac:dyDescent="0.25">
      <c r="B8" s="14">
        <v>2019</v>
      </c>
      <c r="C8" s="15">
        <f>ROUND(MAX(F108:F321),-3)</f>
        <v>80654000</v>
      </c>
      <c r="D8" s="15">
        <f>ROUND(MAX(F18:F107,F322:F382),-3)</f>
        <v>12541000</v>
      </c>
      <c r="E8" s="15">
        <f>ROUND(SUM(E108:E321),-3)</f>
        <v>1356429000</v>
      </c>
      <c r="F8" s="15">
        <f>ROUND(SUM(E18:E107)+SUM(E322:E382),-3)</f>
        <v>176575000</v>
      </c>
      <c r="H8" s="4">
        <f>MAX(E18:E382)</f>
        <v>12811202.999999892</v>
      </c>
      <c r="I8" s="4">
        <f>MAX(C18:C382)</f>
        <v>11441202.999999892</v>
      </c>
      <c r="J8" s="4">
        <f>MAX(D18:D382)</f>
        <v>2150000</v>
      </c>
    </row>
    <row r="9" spans="1:10" ht="15" customHeight="1" x14ac:dyDescent="0.25">
      <c r="B9" s="46" t="s">
        <v>21</v>
      </c>
      <c r="C9" s="46"/>
      <c r="D9" s="46"/>
      <c r="E9" s="46"/>
      <c r="F9" s="46"/>
    </row>
    <row r="10" spans="1:10" x14ac:dyDescent="0.25">
      <c r="G10" s="19"/>
      <c r="H10" s="19" t="s">
        <v>29</v>
      </c>
      <c r="I10" s="19" t="s">
        <v>30</v>
      </c>
      <c r="J10" t="s">
        <v>31</v>
      </c>
    </row>
    <row r="11" spans="1:10" x14ac:dyDescent="0.25">
      <c r="B11" s="43" t="s">
        <v>34</v>
      </c>
      <c r="C11" s="44"/>
      <c r="D11" s="44"/>
      <c r="E11" s="44"/>
      <c r="F11" s="45"/>
      <c r="G11" s="19"/>
      <c r="H11" s="19"/>
      <c r="I11" s="19">
        <f>MAX(F108:F321)</f>
        <v>80653561.999999896</v>
      </c>
      <c r="J11" s="4">
        <f>MAX(F18:F107,F322:F382)</f>
        <v>12540802.999999991</v>
      </c>
    </row>
    <row r="12" spans="1:10" ht="32.25" x14ac:dyDescent="0.25">
      <c r="B12" s="12" t="s">
        <v>8</v>
      </c>
      <c r="C12" s="13" t="s">
        <v>22</v>
      </c>
      <c r="D12" s="13" t="s">
        <v>23</v>
      </c>
      <c r="E12" s="12" t="s">
        <v>9</v>
      </c>
      <c r="F12" s="12" t="s">
        <v>10</v>
      </c>
      <c r="G12" s="11" t="s">
        <v>13</v>
      </c>
      <c r="H12" s="11" t="s">
        <v>14</v>
      </c>
      <c r="I12" s="19"/>
    </row>
    <row r="13" spans="1:10" x14ac:dyDescent="0.25">
      <c r="B13" s="16">
        <v>2019</v>
      </c>
      <c r="C13" s="17">
        <f>C8/($G$13*$H$13)</f>
        <v>247.51835641968168</v>
      </c>
      <c r="D13" s="17">
        <f>D8/($G$13*$H$13)</f>
        <v>38.486965406045925</v>
      </c>
      <c r="E13" s="17">
        <f>E8/($G$13*$H$13)</f>
        <v>4162.7331152824709</v>
      </c>
      <c r="F13" s="17">
        <f>F8/($G$13*$H$13)</f>
        <v>541.88947584503296</v>
      </c>
      <c r="G13" s="11">
        <v>7.4805000000000001</v>
      </c>
      <c r="H13" s="4">
        <v>43560</v>
      </c>
      <c r="I13" s="19"/>
    </row>
    <row r="14" spans="1:10" x14ac:dyDescent="0.25">
      <c r="B14" s="46" t="s">
        <v>21</v>
      </c>
      <c r="C14" s="46"/>
      <c r="D14" s="46"/>
      <c r="E14" s="46"/>
      <c r="F14" s="46"/>
      <c r="G14" s="19"/>
      <c r="H14" s="19"/>
      <c r="I14" s="19"/>
    </row>
    <row r="15" spans="1:10" x14ac:dyDescent="0.25">
      <c r="G15" s="19"/>
      <c r="H15" s="19"/>
      <c r="I15" s="19"/>
    </row>
    <row r="16" spans="1:10" x14ac:dyDescent="0.25">
      <c r="B16" s="20" t="s">
        <v>19</v>
      </c>
      <c r="C16" s="22" t="s">
        <v>20</v>
      </c>
      <c r="D16" s="21" t="s">
        <v>24</v>
      </c>
      <c r="E16" s="18"/>
      <c r="F16" s="19"/>
      <c r="G16" s="19"/>
      <c r="H16" s="19"/>
      <c r="I16" s="19"/>
    </row>
    <row r="17" spans="1:12" x14ac:dyDescent="0.25">
      <c r="A17" s="3" t="s">
        <v>6</v>
      </c>
      <c r="B17" s="3" t="s">
        <v>7</v>
      </c>
      <c r="C17" s="3" t="s">
        <v>15</v>
      </c>
      <c r="D17" s="3" t="s">
        <v>16</v>
      </c>
      <c r="E17" s="3" t="s">
        <v>18</v>
      </c>
      <c r="F17" s="5" t="s">
        <v>17</v>
      </c>
      <c r="G17" s="8"/>
    </row>
    <row r="18" spans="1:12" x14ac:dyDescent="0.25">
      <c r="A18" s="24">
        <v>43466</v>
      </c>
      <c r="B18" s="25">
        <v>1</v>
      </c>
      <c r="C18" s="31">
        <v>1022159</v>
      </c>
      <c r="D18" s="26">
        <v>0</v>
      </c>
      <c r="E18" s="26">
        <f>C18+D18</f>
        <v>1022159</v>
      </c>
      <c r="F18" s="26">
        <f>SUM(E18:E24)</f>
        <v>8089280</v>
      </c>
      <c r="G18" s="6"/>
    </row>
    <row r="19" spans="1:12" x14ac:dyDescent="0.25">
      <c r="A19" s="24">
        <v>43467</v>
      </c>
      <c r="B19" s="25">
        <v>2</v>
      </c>
      <c r="C19" s="32">
        <v>1239829</v>
      </c>
      <c r="D19" s="26">
        <v>0</v>
      </c>
      <c r="E19" s="26">
        <f t="shared" ref="E19:E82" si="0">C19+D19</f>
        <v>1239829</v>
      </c>
      <c r="F19" s="26">
        <f>SUM(E19:E25)</f>
        <v>8323379</v>
      </c>
      <c r="G19" s="6"/>
    </row>
    <row r="20" spans="1:12" x14ac:dyDescent="0.25">
      <c r="A20" s="24">
        <v>43468</v>
      </c>
      <c r="B20" s="25">
        <v>3</v>
      </c>
      <c r="C20" s="33">
        <v>1063439</v>
      </c>
      <c r="D20" s="26">
        <v>0</v>
      </c>
      <c r="E20" s="26">
        <f t="shared" si="0"/>
        <v>1063439</v>
      </c>
      <c r="F20" s="26">
        <f t="shared" ref="F20:F83" si="1">SUM(E20:E26)</f>
        <v>8285975</v>
      </c>
      <c r="G20" s="6"/>
    </row>
    <row r="21" spans="1:12" x14ac:dyDescent="0.25">
      <c r="A21" s="24">
        <v>43469</v>
      </c>
      <c r="B21" s="25">
        <v>4</v>
      </c>
      <c r="C21" s="33">
        <v>1110506</v>
      </c>
      <c r="D21" s="26">
        <v>0</v>
      </c>
      <c r="E21" s="26">
        <f t="shared" si="0"/>
        <v>1110506</v>
      </c>
      <c r="F21" s="26">
        <f t="shared" si="1"/>
        <v>8710763</v>
      </c>
      <c r="G21" s="6"/>
      <c r="K21" s="10" t="s">
        <v>11</v>
      </c>
    </row>
    <row r="22" spans="1:12" x14ac:dyDescent="0.25">
      <c r="A22" s="24">
        <v>43470</v>
      </c>
      <c r="B22" s="25">
        <v>5</v>
      </c>
      <c r="C22" s="33">
        <v>1061514</v>
      </c>
      <c r="D22" s="26">
        <v>0</v>
      </c>
      <c r="E22" s="26">
        <f t="shared" si="0"/>
        <v>1061514</v>
      </c>
      <c r="F22" s="26">
        <f t="shared" si="1"/>
        <v>8698703</v>
      </c>
      <c r="G22" s="6"/>
      <c r="K22" t="s">
        <v>12</v>
      </c>
    </row>
    <row r="23" spans="1:12" x14ac:dyDescent="0.25">
      <c r="A23" s="24">
        <v>43471</v>
      </c>
      <c r="B23" s="25">
        <v>6</v>
      </c>
      <c r="C23" s="33">
        <v>1419449</v>
      </c>
      <c r="D23" s="26">
        <v>0</v>
      </c>
      <c r="E23" s="26">
        <f t="shared" si="0"/>
        <v>1419449</v>
      </c>
      <c r="F23" s="26">
        <f t="shared" si="1"/>
        <v>8835481</v>
      </c>
      <c r="G23" s="4"/>
    </row>
    <row r="24" spans="1:12" x14ac:dyDescent="0.25">
      <c r="A24" s="24">
        <v>43472</v>
      </c>
      <c r="B24" s="25">
        <v>7</v>
      </c>
      <c r="C24" s="33">
        <v>1172384</v>
      </c>
      <c r="D24" s="26">
        <v>0</v>
      </c>
      <c r="E24" s="26">
        <f t="shared" si="0"/>
        <v>1172384</v>
      </c>
      <c r="F24" s="26">
        <f t="shared" si="1"/>
        <v>8523210</v>
      </c>
      <c r="G24" s="4"/>
      <c r="L24" s="7"/>
    </row>
    <row r="25" spans="1:12" x14ac:dyDescent="0.25">
      <c r="A25" s="24">
        <v>43473</v>
      </c>
      <c r="B25" s="25">
        <v>8</v>
      </c>
      <c r="C25" s="33">
        <v>1256258</v>
      </c>
      <c r="D25" s="26">
        <v>0</v>
      </c>
      <c r="E25" s="26">
        <f t="shared" si="0"/>
        <v>1256258</v>
      </c>
      <c r="F25" s="26">
        <f t="shared" si="1"/>
        <v>8653862</v>
      </c>
      <c r="G25" s="6"/>
      <c r="L25" s="7"/>
    </row>
    <row r="26" spans="1:12" x14ac:dyDescent="0.25">
      <c r="A26" s="24">
        <v>43474</v>
      </c>
      <c r="B26" s="25">
        <v>9</v>
      </c>
      <c r="C26" s="33">
        <v>1202425</v>
      </c>
      <c r="D26" s="26">
        <v>0</v>
      </c>
      <c r="E26" s="26">
        <f t="shared" si="0"/>
        <v>1202425</v>
      </c>
      <c r="F26" s="26">
        <f t="shared" si="1"/>
        <v>8761675</v>
      </c>
      <c r="G26" s="6"/>
    </row>
    <row r="27" spans="1:12" x14ac:dyDescent="0.25">
      <c r="A27" s="24">
        <v>43475</v>
      </c>
      <c r="B27" s="25">
        <v>10</v>
      </c>
      <c r="C27" s="33">
        <v>1488227</v>
      </c>
      <c r="D27" s="26">
        <v>0</v>
      </c>
      <c r="E27" s="26">
        <f t="shared" si="0"/>
        <v>1488227</v>
      </c>
      <c r="F27" s="26">
        <f t="shared" si="1"/>
        <v>8765632</v>
      </c>
      <c r="G27" s="6"/>
    </row>
    <row r="28" spans="1:12" x14ac:dyDescent="0.25">
      <c r="A28" s="24">
        <v>43476</v>
      </c>
      <c r="B28" s="25">
        <v>11</v>
      </c>
      <c r="C28" s="33">
        <v>1098446</v>
      </c>
      <c r="D28" s="26">
        <v>0</v>
      </c>
      <c r="E28" s="26">
        <f t="shared" si="0"/>
        <v>1098446</v>
      </c>
      <c r="F28" s="26">
        <f t="shared" si="1"/>
        <v>8387086</v>
      </c>
      <c r="G28" s="6"/>
    </row>
    <row r="29" spans="1:12" x14ac:dyDescent="0.25">
      <c r="A29" s="24">
        <v>43477</v>
      </c>
      <c r="B29" s="25">
        <v>12</v>
      </c>
      <c r="C29" s="33">
        <v>1198292</v>
      </c>
      <c r="D29" s="26">
        <v>0</v>
      </c>
      <c r="E29" s="26">
        <f t="shared" si="0"/>
        <v>1198292</v>
      </c>
      <c r="F29" s="26">
        <f t="shared" si="1"/>
        <v>8529572</v>
      </c>
      <c r="G29" s="6"/>
    </row>
    <row r="30" spans="1:12" x14ac:dyDescent="0.25">
      <c r="A30" s="24">
        <v>43478</v>
      </c>
      <c r="B30" s="25">
        <v>13</v>
      </c>
      <c r="C30" s="34">
        <v>1107178</v>
      </c>
      <c r="D30" s="26">
        <v>0</v>
      </c>
      <c r="E30" s="26">
        <f t="shared" si="0"/>
        <v>1107178</v>
      </c>
      <c r="F30" s="26">
        <f t="shared" si="1"/>
        <v>8337366</v>
      </c>
      <c r="G30" s="4"/>
    </row>
    <row r="31" spans="1:12" x14ac:dyDescent="0.25">
      <c r="A31" s="24">
        <v>43479</v>
      </c>
      <c r="B31" s="25">
        <v>14</v>
      </c>
      <c r="C31" s="34">
        <v>1303036</v>
      </c>
      <c r="D31" s="26">
        <v>0</v>
      </c>
      <c r="E31" s="26">
        <f t="shared" si="0"/>
        <v>1303036</v>
      </c>
      <c r="F31" s="26">
        <f t="shared" si="1"/>
        <v>8465354</v>
      </c>
      <c r="G31" s="6"/>
    </row>
    <row r="32" spans="1:12" x14ac:dyDescent="0.25">
      <c r="A32" s="24">
        <v>43480</v>
      </c>
      <c r="B32" s="25">
        <v>15</v>
      </c>
      <c r="C32" s="34">
        <v>1364071</v>
      </c>
      <c r="D32" s="26">
        <v>0</v>
      </c>
      <c r="E32" s="26">
        <f t="shared" si="0"/>
        <v>1364071</v>
      </c>
      <c r="F32" s="26">
        <f t="shared" si="1"/>
        <v>8393238</v>
      </c>
      <c r="G32" s="6"/>
    </row>
    <row r="33" spans="1:7" x14ac:dyDescent="0.25">
      <c r="A33" s="24">
        <v>43481</v>
      </c>
      <c r="B33" s="25">
        <v>16</v>
      </c>
      <c r="C33" s="34">
        <v>1206382</v>
      </c>
      <c r="D33" s="26">
        <v>0</v>
      </c>
      <c r="E33" s="26">
        <f t="shared" si="0"/>
        <v>1206382</v>
      </c>
      <c r="F33" s="26">
        <f t="shared" si="1"/>
        <v>8140997</v>
      </c>
      <c r="G33" s="6"/>
    </row>
    <row r="34" spans="1:7" x14ac:dyDescent="0.25">
      <c r="A34" s="24">
        <v>43482</v>
      </c>
      <c r="B34" s="25">
        <v>17</v>
      </c>
      <c r="C34" s="34">
        <v>1109681</v>
      </c>
      <c r="D34" s="26">
        <v>0</v>
      </c>
      <c r="E34" s="26">
        <f t="shared" si="0"/>
        <v>1109681</v>
      </c>
      <c r="F34" s="26">
        <f t="shared" si="1"/>
        <v>8061715</v>
      </c>
      <c r="G34" s="6"/>
    </row>
    <row r="35" spans="1:7" x14ac:dyDescent="0.25">
      <c r="A35" s="24">
        <v>43483</v>
      </c>
      <c r="B35" s="25">
        <v>18</v>
      </c>
      <c r="C35" s="34">
        <v>1240932</v>
      </c>
      <c r="D35" s="26">
        <v>0</v>
      </c>
      <c r="E35" s="26">
        <f t="shared" si="0"/>
        <v>1240932</v>
      </c>
      <c r="F35" s="26">
        <f t="shared" si="1"/>
        <v>8157953</v>
      </c>
      <c r="G35" s="6"/>
    </row>
    <row r="36" spans="1:7" x14ac:dyDescent="0.25">
      <c r="A36" s="24">
        <v>43484</v>
      </c>
      <c r="B36" s="25">
        <v>19</v>
      </c>
      <c r="C36" s="34">
        <v>1006086</v>
      </c>
      <c r="D36" s="26">
        <v>0</v>
      </c>
      <c r="E36" s="26">
        <f t="shared" si="0"/>
        <v>1006086</v>
      </c>
      <c r="F36" s="26">
        <f t="shared" si="1"/>
        <v>8021176</v>
      </c>
      <c r="G36" s="6"/>
    </row>
    <row r="37" spans="1:7" x14ac:dyDescent="0.25">
      <c r="A37" s="24">
        <v>43485</v>
      </c>
      <c r="B37" s="25">
        <v>20</v>
      </c>
      <c r="C37" s="34">
        <v>1235166</v>
      </c>
      <c r="D37" s="26">
        <v>0</v>
      </c>
      <c r="E37" s="26">
        <f t="shared" si="0"/>
        <v>1235166</v>
      </c>
      <c r="F37" s="26">
        <f t="shared" si="1"/>
        <v>8133852</v>
      </c>
      <c r="G37" s="4"/>
    </row>
    <row r="38" spans="1:7" x14ac:dyDescent="0.25">
      <c r="A38" s="24">
        <v>43486</v>
      </c>
      <c r="B38" s="25">
        <v>21</v>
      </c>
      <c r="C38" s="34">
        <v>1230920</v>
      </c>
      <c r="D38" s="26">
        <v>0</v>
      </c>
      <c r="E38" s="26">
        <f t="shared" si="0"/>
        <v>1230920</v>
      </c>
      <c r="F38" s="26">
        <f t="shared" si="1"/>
        <v>8204592</v>
      </c>
      <c r="G38" s="4"/>
    </row>
    <row r="39" spans="1:7" x14ac:dyDescent="0.25">
      <c r="A39" s="24">
        <v>43487</v>
      </c>
      <c r="B39" s="25">
        <v>22</v>
      </c>
      <c r="C39" s="34">
        <v>1111830</v>
      </c>
      <c r="D39" s="26">
        <v>0</v>
      </c>
      <c r="E39" s="26">
        <f t="shared" si="0"/>
        <v>1111830</v>
      </c>
      <c r="F39" s="26">
        <f t="shared" si="1"/>
        <v>8127696</v>
      </c>
      <c r="G39" s="4"/>
    </row>
    <row r="40" spans="1:7" x14ac:dyDescent="0.25">
      <c r="A40" s="24">
        <v>43488</v>
      </c>
      <c r="B40" s="25">
        <v>23</v>
      </c>
      <c r="C40" s="34">
        <v>1127100</v>
      </c>
      <c r="D40" s="26">
        <v>0</v>
      </c>
      <c r="E40" s="26">
        <f t="shared" si="0"/>
        <v>1127100</v>
      </c>
      <c r="F40" s="26">
        <f t="shared" si="1"/>
        <v>8326964</v>
      </c>
      <c r="G40" s="4"/>
    </row>
    <row r="41" spans="1:7" x14ac:dyDescent="0.25">
      <c r="A41" s="24">
        <v>43489</v>
      </c>
      <c r="B41" s="25">
        <v>24</v>
      </c>
      <c r="C41" s="34">
        <v>1205919</v>
      </c>
      <c r="D41" s="26">
        <v>0</v>
      </c>
      <c r="E41" s="26">
        <f t="shared" si="0"/>
        <v>1205919</v>
      </c>
      <c r="F41" s="26">
        <f t="shared" si="1"/>
        <v>8413397</v>
      </c>
      <c r="G41" s="4"/>
    </row>
    <row r="42" spans="1:7" x14ac:dyDescent="0.25">
      <c r="A42" s="24">
        <v>43490</v>
      </c>
      <c r="B42" s="25">
        <v>25</v>
      </c>
      <c r="C42" s="34">
        <v>1104155</v>
      </c>
      <c r="D42" s="26">
        <v>0</v>
      </c>
      <c r="E42" s="26">
        <f t="shared" si="0"/>
        <v>1104155</v>
      </c>
      <c r="F42" s="26">
        <f t="shared" si="1"/>
        <v>8516726</v>
      </c>
      <c r="G42" s="4"/>
    </row>
    <row r="43" spans="1:7" x14ac:dyDescent="0.25">
      <c r="A43" s="24">
        <v>43491</v>
      </c>
      <c r="B43" s="25">
        <v>26</v>
      </c>
      <c r="C43" s="34">
        <v>1118762</v>
      </c>
      <c r="D43" s="26">
        <v>0</v>
      </c>
      <c r="E43" s="26">
        <f t="shared" si="0"/>
        <v>1118762</v>
      </c>
      <c r="F43" s="26">
        <f t="shared" si="1"/>
        <v>8576881</v>
      </c>
      <c r="G43" s="4"/>
    </row>
    <row r="44" spans="1:7" x14ac:dyDescent="0.25">
      <c r="A44" s="24">
        <v>43492</v>
      </c>
      <c r="B44" s="25">
        <v>27</v>
      </c>
      <c r="C44" s="34">
        <v>1305906</v>
      </c>
      <c r="D44" s="26">
        <v>0</v>
      </c>
      <c r="E44" s="26">
        <f t="shared" si="0"/>
        <v>1305906</v>
      </c>
      <c r="F44" s="26">
        <f t="shared" si="1"/>
        <v>8536451</v>
      </c>
      <c r="G44" s="4"/>
    </row>
    <row r="45" spans="1:7" x14ac:dyDescent="0.25">
      <c r="A45" s="24">
        <v>43493</v>
      </c>
      <c r="B45" s="25">
        <v>28</v>
      </c>
      <c r="C45" s="34">
        <v>1154024</v>
      </c>
      <c r="D45" s="26">
        <v>0</v>
      </c>
      <c r="E45" s="26">
        <f t="shared" si="0"/>
        <v>1154024</v>
      </c>
      <c r="F45" s="26">
        <f t="shared" si="1"/>
        <v>8459750</v>
      </c>
      <c r="G45" s="4"/>
    </row>
    <row r="46" spans="1:7" x14ac:dyDescent="0.25">
      <c r="A46" s="24">
        <v>43494</v>
      </c>
      <c r="B46" s="25">
        <v>29</v>
      </c>
      <c r="C46" s="34">
        <v>1311098</v>
      </c>
      <c r="D46" s="26">
        <v>0</v>
      </c>
      <c r="E46" s="26">
        <f t="shared" si="0"/>
        <v>1311098</v>
      </c>
      <c r="F46" s="26">
        <f t="shared" si="1"/>
        <v>8466137</v>
      </c>
      <c r="G46" s="4"/>
    </row>
    <row r="47" spans="1:7" x14ac:dyDescent="0.25">
      <c r="A47" s="24">
        <v>43495</v>
      </c>
      <c r="B47" s="25">
        <v>30</v>
      </c>
      <c r="C47" s="34">
        <v>1213533</v>
      </c>
      <c r="D47" s="26">
        <v>0</v>
      </c>
      <c r="E47" s="26">
        <f t="shared" si="0"/>
        <v>1213533</v>
      </c>
      <c r="F47" s="26">
        <f t="shared" si="1"/>
        <v>8260618</v>
      </c>
      <c r="G47" s="4"/>
    </row>
    <row r="48" spans="1:7" x14ac:dyDescent="0.25">
      <c r="A48" s="24">
        <v>43496</v>
      </c>
      <c r="B48" s="25">
        <v>31</v>
      </c>
      <c r="C48" s="34">
        <v>1309248</v>
      </c>
      <c r="D48" s="26">
        <v>0</v>
      </c>
      <c r="E48" s="26">
        <f t="shared" si="0"/>
        <v>1309248</v>
      </c>
      <c r="F48" s="26">
        <f t="shared" si="1"/>
        <v>8163359</v>
      </c>
      <c r="G48" s="4"/>
    </row>
    <row r="49" spans="1:7" x14ac:dyDescent="0.25">
      <c r="A49" s="24">
        <v>43497</v>
      </c>
      <c r="B49" s="25">
        <v>32</v>
      </c>
      <c r="C49" s="34">
        <v>1164310</v>
      </c>
      <c r="D49" s="26">
        <v>0</v>
      </c>
      <c r="E49" s="26">
        <f t="shared" si="0"/>
        <v>1164310</v>
      </c>
      <c r="F49" s="26">
        <f t="shared" si="1"/>
        <v>8051270</v>
      </c>
      <c r="G49" s="4"/>
    </row>
    <row r="50" spans="1:7" x14ac:dyDescent="0.25">
      <c r="A50" s="24">
        <v>43498</v>
      </c>
      <c r="B50" s="25">
        <v>33</v>
      </c>
      <c r="C50" s="34">
        <v>1078332</v>
      </c>
      <c r="D50" s="26">
        <v>0</v>
      </c>
      <c r="E50" s="26">
        <f t="shared" si="0"/>
        <v>1078332</v>
      </c>
      <c r="F50" s="26">
        <f t="shared" si="1"/>
        <v>8098967</v>
      </c>
      <c r="G50" s="4"/>
    </row>
    <row r="51" spans="1:7" x14ac:dyDescent="0.25">
      <c r="A51" s="24">
        <v>43499</v>
      </c>
      <c r="B51" s="25">
        <v>34</v>
      </c>
      <c r="C51" s="34">
        <v>1229205</v>
      </c>
      <c r="D51" s="26">
        <v>0</v>
      </c>
      <c r="E51" s="26">
        <f t="shared" si="0"/>
        <v>1229205</v>
      </c>
      <c r="F51" s="26">
        <f t="shared" si="1"/>
        <v>7999013</v>
      </c>
      <c r="G51" s="4"/>
    </row>
    <row r="52" spans="1:7" x14ac:dyDescent="0.25">
      <c r="A52" s="24">
        <v>43500</v>
      </c>
      <c r="B52" s="25">
        <v>35</v>
      </c>
      <c r="C52" s="34">
        <v>1160411</v>
      </c>
      <c r="D52" s="26">
        <v>0</v>
      </c>
      <c r="E52" s="26">
        <f t="shared" si="0"/>
        <v>1160411</v>
      </c>
      <c r="F52" s="26">
        <f t="shared" si="1"/>
        <v>8024067</v>
      </c>
      <c r="G52" s="4"/>
    </row>
    <row r="53" spans="1:7" x14ac:dyDescent="0.25">
      <c r="A53" s="24">
        <v>43501</v>
      </c>
      <c r="B53" s="25">
        <v>36</v>
      </c>
      <c r="C53" s="34">
        <v>1105579</v>
      </c>
      <c r="D53" s="26">
        <v>0</v>
      </c>
      <c r="E53" s="26">
        <f t="shared" si="0"/>
        <v>1105579</v>
      </c>
      <c r="F53" s="26">
        <f t="shared" si="1"/>
        <v>8234165</v>
      </c>
      <c r="G53" s="4"/>
    </row>
    <row r="54" spans="1:7" x14ac:dyDescent="0.25">
      <c r="A54" s="24">
        <v>43502</v>
      </c>
      <c r="B54" s="25">
        <v>37</v>
      </c>
      <c r="C54" s="34">
        <v>1116274</v>
      </c>
      <c r="D54" s="26">
        <v>0</v>
      </c>
      <c r="E54" s="26">
        <f t="shared" si="0"/>
        <v>1116274</v>
      </c>
      <c r="F54" s="26">
        <f t="shared" si="1"/>
        <v>8291152</v>
      </c>
      <c r="G54" s="4"/>
    </row>
    <row r="55" spans="1:7" x14ac:dyDescent="0.25">
      <c r="A55" s="24">
        <v>43503</v>
      </c>
      <c r="B55" s="25">
        <v>38</v>
      </c>
      <c r="C55" s="34">
        <v>1197159</v>
      </c>
      <c r="D55" s="26">
        <v>0</v>
      </c>
      <c r="E55" s="26">
        <f t="shared" si="0"/>
        <v>1197159</v>
      </c>
      <c r="F55" s="26">
        <f t="shared" si="1"/>
        <v>8272861</v>
      </c>
      <c r="G55" s="4"/>
    </row>
    <row r="56" spans="1:7" x14ac:dyDescent="0.25">
      <c r="A56" s="24">
        <v>43504</v>
      </c>
      <c r="B56" s="25">
        <v>39</v>
      </c>
      <c r="C56" s="34">
        <v>1212007</v>
      </c>
      <c r="D56" s="26">
        <v>0</v>
      </c>
      <c r="E56" s="26">
        <f t="shared" si="0"/>
        <v>1212007</v>
      </c>
      <c r="F56" s="26">
        <f t="shared" si="1"/>
        <v>8206178</v>
      </c>
      <c r="G56" s="4"/>
    </row>
    <row r="57" spans="1:7" x14ac:dyDescent="0.25">
      <c r="A57" s="24">
        <v>43505</v>
      </c>
      <c r="B57" s="25">
        <v>40</v>
      </c>
      <c r="C57" s="34">
        <v>978378</v>
      </c>
      <c r="D57" s="26">
        <v>0</v>
      </c>
      <c r="E57" s="26">
        <f t="shared" si="0"/>
        <v>978378</v>
      </c>
      <c r="F57" s="26">
        <f t="shared" si="1"/>
        <v>8241067</v>
      </c>
      <c r="G57" s="4"/>
    </row>
    <row r="58" spans="1:7" x14ac:dyDescent="0.25">
      <c r="A58" s="24">
        <v>43506</v>
      </c>
      <c r="B58" s="25">
        <v>41</v>
      </c>
      <c r="C58" s="34">
        <v>1254259</v>
      </c>
      <c r="D58" s="26">
        <v>0</v>
      </c>
      <c r="E58" s="26">
        <f t="shared" si="0"/>
        <v>1254259</v>
      </c>
      <c r="F58" s="26">
        <f t="shared" si="1"/>
        <v>8400408</v>
      </c>
      <c r="G58" s="4"/>
    </row>
    <row r="59" spans="1:7" x14ac:dyDescent="0.25">
      <c r="A59" s="24">
        <v>43507</v>
      </c>
      <c r="B59" s="25">
        <v>42</v>
      </c>
      <c r="C59" s="34">
        <v>1370509</v>
      </c>
      <c r="D59" s="26">
        <v>0</v>
      </c>
      <c r="E59" s="26">
        <f t="shared" si="0"/>
        <v>1370509</v>
      </c>
      <c r="F59" s="26">
        <f t="shared" si="1"/>
        <v>8295222</v>
      </c>
      <c r="G59" s="4"/>
    </row>
    <row r="60" spans="1:7" x14ac:dyDescent="0.25">
      <c r="A60" s="24">
        <v>43508</v>
      </c>
      <c r="B60" s="25">
        <v>43</v>
      </c>
      <c r="C60" s="34">
        <v>1162566</v>
      </c>
      <c r="D60" s="26">
        <v>0</v>
      </c>
      <c r="E60" s="26">
        <f t="shared" si="0"/>
        <v>1162566</v>
      </c>
      <c r="F60" s="26">
        <f t="shared" si="1"/>
        <v>8044447</v>
      </c>
      <c r="G60" s="4"/>
    </row>
    <row r="61" spans="1:7" x14ac:dyDescent="0.25">
      <c r="A61" s="24">
        <v>43509</v>
      </c>
      <c r="B61" s="25">
        <v>44</v>
      </c>
      <c r="C61" s="34">
        <v>1097983</v>
      </c>
      <c r="D61" s="26">
        <v>0</v>
      </c>
      <c r="E61" s="26">
        <f t="shared" si="0"/>
        <v>1097983</v>
      </c>
      <c r="F61" s="26">
        <f t="shared" si="1"/>
        <v>8099190</v>
      </c>
      <c r="G61" s="4"/>
    </row>
    <row r="62" spans="1:7" x14ac:dyDescent="0.25">
      <c r="A62" s="24">
        <v>43510</v>
      </c>
      <c r="B62" s="25">
        <v>45</v>
      </c>
      <c r="C62" s="34">
        <v>1130476</v>
      </c>
      <c r="D62" s="26">
        <v>0</v>
      </c>
      <c r="E62" s="26">
        <f t="shared" si="0"/>
        <v>1130476</v>
      </c>
      <c r="F62" s="26">
        <f t="shared" si="1"/>
        <v>8245922</v>
      </c>
      <c r="G62" s="4"/>
    </row>
    <row r="63" spans="1:7" x14ac:dyDescent="0.25">
      <c r="A63" s="24">
        <v>43511</v>
      </c>
      <c r="B63" s="25">
        <v>46</v>
      </c>
      <c r="C63" s="34">
        <v>1246896</v>
      </c>
      <c r="D63" s="26">
        <v>0</v>
      </c>
      <c r="E63" s="26">
        <f t="shared" si="0"/>
        <v>1246896</v>
      </c>
      <c r="F63" s="26">
        <f t="shared" si="1"/>
        <v>8403447</v>
      </c>
      <c r="G63" s="4"/>
    </row>
    <row r="64" spans="1:7" x14ac:dyDescent="0.25">
      <c r="A64" s="24">
        <v>43512</v>
      </c>
      <c r="B64" s="25">
        <v>47</v>
      </c>
      <c r="C64" s="34">
        <v>1137719</v>
      </c>
      <c r="D64" s="26">
        <v>0</v>
      </c>
      <c r="E64" s="26">
        <f t="shared" si="0"/>
        <v>1137719</v>
      </c>
      <c r="F64" s="26">
        <f>SUM(E64:E70)</f>
        <v>8372917</v>
      </c>
      <c r="G64" s="4"/>
    </row>
    <row r="65" spans="1:7" x14ac:dyDescent="0.25">
      <c r="A65" s="24">
        <v>43513</v>
      </c>
      <c r="B65" s="25">
        <v>48</v>
      </c>
      <c r="C65" s="34">
        <v>1149073</v>
      </c>
      <c r="D65" s="26">
        <v>0</v>
      </c>
      <c r="E65" s="26">
        <f t="shared" si="0"/>
        <v>1149073</v>
      </c>
      <c r="F65" s="26">
        <f t="shared" si="1"/>
        <v>8199571</v>
      </c>
      <c r="G65" s="4"/>
    </row>
    <row r="66" spans="1:7" x14ac:dyDescent="0.25">
      <c r="A66" s="24">
        <v>43514</v>
      </c>
      <c r="B66" s="25">
        <v>49</v>
      </c>
      <c r="C66" s="34">
        <v>1119734</v>
      </c>
      <c r="D66" s="26">
        <v>0</v>
      </c>
      <c r="E66" s="26">
        <f t="shared" si="0"/>
        <v>1119734</v>
      </c>
      <c r="F66" s="26">
        <f t="shared" si="1"/>
        <v>8451125</v>
      </c>
      <c r="G66" s="4"/>
    </row>
    <row r="67" spans="1:7" x14ac:dyDescent="0.25">
      <c r="A67" s="24">
        <v>43515</v>
      </c>
      <c r="B67" s="25">
        <v>50</v>
      </c>
      <c r="C67" s="34">
        <v>1217309</v>
      </c>
      <c r="D67" s="26">
        <v>0</v>
      </c>
      <c r="E67" s="26">
        <f t="shared" si="0"/>
        <v>1217309</v>
      </c>
      <c r="F67" s="26">
        <f t="shared" si="1"/>
        <v>8505252</v>
      </c>
      <c r="G67" s="4"/>
    </row>
    <row r="68" spans="1:7" x14ac:dyDescent="0.25">
      <c r="A68" s="24">
        <v>43516</v>
      </c>
      <c r="B68" s="25">
        <v>51</v>
      </c>
      <c r="C68" s="34">
        <v>1244715</v>
      </c>
      <c r="D68" s="26">
        <v>0</v>
      </c>
      <c r="E68" s="26">
        <f t="shared" si="0"/>
        <v>1244715</v>
      </c>
      <c r="F68" s="26">
        <f t="shared" si="1"/>
        <v>8412487</v>
      </c>
      <c r="G68" s="4"/>
    </row>
    <row r="69" spans="1:7" x14ac:dyDescent="0.25">
      <c r="A69" s="24">
        <v>43517</v>
      </c>
      <c r="B69" s="25">
        <v>52</v>
      </c>
      <c r="C69" s="34">
        <v>1288001</v>
      </c>
      <c r="D69" s="26">
        <v>0</v>
      </c>
      <c r="E69" s="26">
        <f t="shared" si="0"/>
        <v>1288001</v>
      </c>
      <c r="F69" s="26">
        <f t="shared" si="1"/>
        <v>8390824</v>
      </c>
      <c r="G69" s="4"/>
    </row>
    <row r="70" spans="1:7" x14ac:dyDescent="0.25">
      <c r="A70" s="24">
        <v>43518</v>
      </c>
      <c r="B70" s="25">
        <v>53</v>
      </c>
      <c r="C70" s="34">
        <v>1216366</v>
      </c>
      <c r="D70" s="26">
        <v>0</v>
      </c>
      <c r="E70" s="26">
        <f t="shared" si="0"/>
        <v>1216366</v>
      </c>
      <c r="F70" s="26">
        <f t="shared" si="1"/>
        <v>8253789</v>
      </c>
      <c r="G70" s="4"/>
    </row>
    <row r="71" spans="1:7" x14ac:dyDescent="0.25">
      <c r="A71" s="24">
        <v>43519</v>
      </c>
      <c r="B71" s="25">
        <v>54</v>
      </c>
      <c r="C71" s="34">
        <v>964373</v>
      </c>
      <c r="D71" s="26">
        <v>0</v>
      </c>
      <c r="E71" s="26">
        <f t="shared" si="0"/>
        <v>964373</v>
      </c>
      <c r="F71" s="26">
        <f t="shared" si="1"/>
        <v>8233158</v>
      </c>
      <c r="G71" s="4"/>
    </row>
    <row r="72" spans="1:7" x14ac:dyDescent="0.25">
      <c r="A72" s="24">
        <v>43520</v>
      </c>
      <c r="B72" s="25">
        <v>55</v>
      </c>
      <c r="C72" s="34">
        <v>1400627</v>
      </c>
      <c r="D72" s="26">
        <v>0</v>
      </c>
      <c r="E72" s="26">
        <f t="shared" si="0"/>
        <v>1400627</v>
      </c>
      <c r="F72" s="26">
        <f t="shared" si="1"/>
        <v>8550188</v>
      </c>
      <c r="G72" s="4"/>
    </row>
    <row r="73" spans="1:7" x14ac:dyDescent="0.25">
      <c r="A73" s="24">
        <v>43521</v>
      </c>
      <c r="B73" s="25">
        <v>56</v>
      </c>
      <c r="C73" s="34">
        <v>1173861</v>
      </c>
      <c r="D73" s="26">
        <v>0</v>
      </c>
      <c r="E73" s="26">
        <f t="shared" si="0"/>
        <v>1173861</v>
      </c>
      <c r="F73" s="26">
        <f t="shared" si="1"/>
        <v>8240756</v>
      </c>
      <c r="G73" s="4"/>
    </row>
    <row r="74" spans="1:7" x14ac:dyDescent="0.25">
      <c r="A74" s="24">
        <v>43522</v>
      </c>
      <c r="B74" s="25">
        <v>57</v>
      </c>
      <c r="C74" s="34">
        <v>1124544</v>
      </c>
      <c r="D74" s="26">
        <v>0</v>
      </c>
      <c r="E74" s="26">
        <f t="shared" si="0"/>
        <v>1124544</v>
      </c>
      <c r="F74" s="26">
        <f t="shared" si="1"/>
        <v>8285943</v>
      </c>
      <c r="G74" s="4"/>
    </row>
    <row r="75" spans="1:7" x14ac:dyDescent="0.25">
      <c r="A75" s="24">
        <v>43523</v>
      </c>
      <c r="B75" s="25">
        <v>58</v>
      </c>
      <c r="C75" s="34">
        <v>1223052</v>
      </c>
      <c r="D75" s="26">
        <v>0</v>
      </c>
      <c r="E75" s="26">
        <f t="shared" si="0"/>
        <v>1223052</v>
      </c>
      <c r="F75" s="26">
        <f t="shared" si="1"/>
        <v>8375795</v>
      </c>
      <c r="G75" s="4"/>
    </row>
    <row r="76" spans="1:7" x14ac:dyDescent="0.25">
      <c r="A76" s="24">
        <v>43524</v>
      </c>
      <c r="B76" s="25">
        <v>59</v>
      </c>
      <c r="C76" s="34">
        <v>1150966</v>
      </c>
      <c r="D76" s="26">
        <v>0</v>
      </c>
      <c r="E76" s="26">
        <f t="shared" si="0"/>
        <v>1150966</v>
      </c>
      <c r="F76" s="26">
        <f t="shared" si="1"/>
        <v>8418759</v>
      </c>
      <c r="G76" s="4"/>
    </row>
    <row r="77" spans="1:7" x14ac:dyDescent="0.25">
      <c r="A77" s="24">
        <v>43525</v>
      </c>
      <c r="B77" s="25">
        <v>60</v>
      </c>
      <c r="C77" s="34">
        <v>1195735</v>
      </c>
      <c r="D77" s="26">
        <v>0</v>
      </c>
      <c r="E77" s="26">
        <f t="shared" si="0"/>
        <v>1195735</v>
      </c>
      <c r="F77" s="26">
        <f t="shared" si="1"/>
        <v>8554788</v>
      </c>
      <c r="G77" s="4"/>
    </row>
    <row r="78" spans="1:7" x14ac:dyDescent="0.25">
      <c r="A78" s="24">
        <v>43526</v>
      </c>
      <c r="B78" s="25">
        <v>61</v>
      </c>
      <c r="C78" s="34">
        <v>1281403</v>
      </c>
      <c r="D78" s="26">
        <v>0</v>
      </c>
      <c r="E78" s="26">
        <f t="shared" si="0"/>
        <v>1281403</v>
      </c>
      <c r="F78" s="26">
        <f t="shared" si="1"/>
        <v>8592596</v>
      </c>
      <c r="G78" s="4"/>
    </row>
    <row r="79" spans="1:7" x14ac:dyDescent="0.25">
      <c r="A79" s="24">
        <v>43527</v>
      </c>
      <c r="B79" s="25">
        <v>62</v>
      </c>
      <c r="C79" s="34">
        <v>1091195</v>
      </c>
      <c r="D79" s="26">
        <v>0</v>
      </c>
      <c r="E79" s="26">
        <f t="shared" si="0"/>
        <v>1091195</v>
      </c>
      <c r="F79" s="26">
        <f t="shared" si="1"/>
        <v>8340887</v>
      </c>
      <c r="G79" s="4"/>
    </row>
    <row r="80" spans="1:7" x14ac:dyDescent="0.25">
      <c r="A80" s="24">
        <v>43528</v>
      </c>
      <c r="B80" s="25">
        <v>63</v>
      </c>
      <c r="C80" s="34">
        <v>1219048</v>
      </c>
      <c r="D80" s="26">
        <v>0</v>
      </c>
      <c r="E80" s="26">
        <f t="shared" si="0"/>
        <v>1219048</v>
      </c>
      <c r="F80" s="26">
        <f t="shared" si="1"/>
        <v>8486351</v>
      </c>
      <c r="G80" s="4"/>
    </row>
    <row r="81" spans="1:7" x14ac:dyDescent="0.25">
      <c r="A81" s="24">
        <v>43529</v>
      </c>
      <c r="B81" s="25">
        <v>64</v>
      </c>
      <c r="C81" s="34">
        <v>1214396</v>
      </c>
      <c r="D81" s="26">
        <v>0</v>
      </c>
      <c r="E81" s="26">
        <f t="shared" si="0"/>
        <v>1214396</v>
      </c>
      <c r="F81" s="26">
        <f t="shared" si="1"/>
        <v>8411941</v>
      </c>
      <c r="G81" s="4"/>
    </row>
    <row r="82" spans="1:7" x14ac:dyDescent="0.25">
      <c r="A82" s="24">
        <v>43530</v>
      </c>
      <c r="B82" s="25">
        <v>65</v>
      </c>
      <c r="C82" s="34">
        <v>1266016</v>
      </c>
      <c r="D82" s="26">
        <v>0</v>
      </c>
      <c r="E82" s="26">
        <f t="shared" si="0"/>
        <v>1266016</v>
      </c>
      <c r="F82" s="26">
        <f t="shared" si="1"/>
        <v>8375453</v>
      </c>
      <c r="G82" s="4"/>
    </row>
    <row r="83" spans="1:7" x14ac:dyDescent="0.25">
      <c r="A83" s="24">
        <v>43531</v>
      </c>
      <c r="B83" s="25">
        <v>66</v>
      </c>
      <c r="C83" s="34">
        <v>1286995</v>
      </c>
      <c r="D83" s="26">
        <v>0</v>
      </c>
      <c r="E83" s="26">
        <f t="shared" ref="E83:E146" si="2">C83+D83</f>
        <v>1286995</v>
      </c>
      <c r="F83" s="26">
        <f t="shared" si="1"/>
        <v>8103420</v>
      </c>
      <c r="G83" s="4"/>
    </row>
    <row r="84" spans="1:7" x14ac:dyDescent="0.25">
      <c r="A84" s="24">
        <v>43532</v>
      </c>
      <c r="B84" s="25">
        <v>67</v>
      </c>
      <c r="C84" s="34">
        <v>1233543</v>
      </c>
      <c r="D84" s="26">
        <v>0</v>
      </c>
      <c r="E84" s="26">
        <f t="shared" si="2"/>
        <v>1233543</v>
      </c>
      <c r="F84" s="26">
        <f t="shared" ref="F84:F147" si="3">SUM(E84:E90)</f>
        <v>7960357</v>
      </c>
      <c r="G84" s="4"/>
    </row>
    <row r="85" spans="1:7" x14ac:dyDescent="0.25">
      <c r="A85" s="24">
        <v>43533</v>
      </c>
      <c r="B85" s="25">
        <v>68</v>
      </c>
      <c r="C85" s="34">
        <v>1029694</v>
      </c>
      <c r="D85" s="26">
        <v>0</v>
      </c>
      <c r="E85" s="26">
        <f t="shared" si="2"/>
        <v>1029694</v>
      </c>
      <c r="F85" s="26">
        <f t="shared" si="3"/>
        <v>7834476</v>
      </c>
      <c r="G85" s="4"/>
    </row>
    <row r="86" spans="1:7" x14ac:dyDescent="0.25">
      <c r="A86" s="24">
        <v>43534</v>
      </c>
      <c r="B86" s="25">
        <v>69</v>
      </c>
      <c r="C86" s="34">
        <v>1236659</v>
      </c>
      <c r="D86" s="26">
        <v>0</v>
      </c>
      <c r="E86" s="26">
        <f t="shared" si="2"/>
        <v>1236659</v>
      </c>
      <c r="F86" s="26">
        <f t="shared" si="3"/>
        <v>7846056</v>
      </c>
      <c r="G86" s="4"/>
    </row>
    <row r="87" spans="1:7" x14ac:dyDescent="0.25">
      <c r="A87" s="24">
        <v>43535</v>
      </c>
      <c r="B87" s="25">
        <v>70</v>
      </c>
      <c r="C87" s="34">
        <v>1144638</v>
      </c>
      <c r="D87" s="26">
        <v>0</v>
      </c>
      <c r="E87" s="26">
        <f t="shared" si="2"/>
        <v>1144638</v>
      </c>
      <c r="F87" s="26">
        <f t="shared" si="3"/>
        <v>7613898</v>
      </c>
      <c r="G87" s="4"/>
    </row>
    <row r="88" spans="1:7" x14ac:dyDescent="0.25">
      <c r="A88" s="24">
        <v>43536</v>
      </c>
      <c r="B88" s="25">
        <v>71</v>
      </c>
      <c r="C88" s="34">
        <v>1177908</v>
      </c>
      <c r="D88" s="26">
        <v>0</v>
      </c>
      <c r="E88" s="26">
        <f t="shared" si="2"/>
        <v>1177908</v>
      </c>
      <c r="F88" s="26">
        <f t="shared" si="3"/>
        <v>7482668</v>
      </c>
      <c r="G88" s="4"/>
    </row>
    <row r="89" spans="1:7" x14ac:dyDescent="0.25">
      <c r="A89" s="24">
        <v>43537</v>
      </c>
      <c r="B89" s="25">
        <v>72</v>
      </c>
      <c r="C89" s="34">
        <v>993983.00000000012</v>
      </c>
      <c r="D89" s="26">
        <v>0</v>
      </c>
      <c r="E89" s="26">
        <f t="shared" si="2"/>
        <v>993983.00000000012</v>
      </c>
      <c r="F89" s="26">
        <f t="shared" si="3"/>
        <v>7411016</v>
      </c>
      <c r="G89" s="4"/>
    </row>
    <row r="90" spans="1:7" x14ac:dyDescent="0.25">
      <c r="A90" s="24">
        <v>43538</v>
      </c>
      <c r="B90" s="25">
        <v>73</v>
      </c>
      <c r="C90" s="34">
        <v>1143932</v>
      </c>
      <c r="D90" s="26">
        <v>0</v>
      </c>
      <c r="E90" s="26">
        <f t="shared" si="2"/>
        <v>1143932</v>
      </c>
      <c r="F90" s="26">
        <f t="shared" si="3"/>
        <v>7428048</v>
      </c>
      <c r="G90" s="4"/>
    </row>
    <row r="91" spans="1:7" x14ac:dyDescent="0.25">
      <c r="A91" s="24">
        <v>43539</v>
      </c>
      <c r="B91" s="25">
        <v>74</v>
      </c>
      <c r="C91" s="34">
        <v>1107662</v>
      </c>
      <c r="D91" s="26">
        <v>0</v>
      </c>
      <c r="E91" s="26">
        <f t="shared" si="2"/>
        <v>1107662</v>
      </c>
      <c r="F91" s="26">
        <f t="shared" si="3"/>
        <v>7453062</v>
      </c>
      <c r="G91" s="4"/>
    </row>
    <row r="92" spans="1:7" x14ac:dyDescent="0.25">
      <c r="A92" s="24">
        <v>43540</v>
      </c>
      <c r="B92" s="25">
        <v>75</v>
      </c>
      <c r="C92" s="34">
        <v>1041273.9999999999</v>
      </c>
      <c r="D92" s="26">
        <v>0</v>
      </c>
      <c r="E92" s="26">
        <f t="shared" si="2"/>
        <v>1041273.9999999999</v>
      </c>
      <c r="F92" s="26">
        <f t="shared" si="3"/>
        <v>7383959</v>
      </c>
      <c r="G92" s="4"/>
    </row>
    <row r="93" spans="1:7" x14ac:dyDescent="0.25">
      <c r="A93" s="24">
        <v>43541</v>
      </c>
      <c r="B93" s="25">
        <v>76</v>
      </c>
      <c r="C93" s="34">
        <v>1004501.0000000001</v>
      </c>
      <c r="D93" s="26">
        <v>0</v>
      </c>
      <c r="E93" s="26">
        <f t="shared" si="2"/>
        <v>1004501.0000000001</v>
      </c>
      <c r="F93" s="26">
        <f t="shared" si="3"/>
        <v>7373346</v>
      </c>
      <c r="G93" s="4"/>
    </row>
    <row r="94" spans="1:7" x14ac:dyDescent="0.25">
      <c r="A94" s="24">
        <v>43542</v>
      </c>
      <c r="B94" s="25">
        <v>77</v>
      </c>
      <c r="C94" s="34">
        <v>1013407.9999999999</v>
      </c>
      <c r="D94" s="26">
        <v>0</v>
      </c>
      <c r="E94" s="26">
        <f t="shared" si="2"/>
        <v>1013407.9999999999</v>
      </c>
      <c r="F94" s="26">
        <f t="shared" si="3"/>
        <v>7287226</v>
      </c>
      <c r="G94" s="4"/>
    </row>
    <row r="95" spans="1:7" x14ac:dyDescent="0.25">
      <c r="A95" s="24">
        <v>43543</v>
      </c>
      <c r="B95" s="25">
        <v>78</v>
      </c>
      <c r="C95" s="34">
        <v>1106256</v>
      </c>
      <c r="D95" s="26">
        <v>0</v>
      </c>
      <c r="E95" s="26">
        <f t="shared" si="2"/>
        <v>1106256</v>
      </c>
      <c r="F95" s="26">
        <f t="shared" si="3"/>
        <v>7336157</v>
      </c>
      <c r="G95" s="4"/>
    </row>
    <row r="96" spans="1:7" x14ac:dyDescent="0.25">
      <c r="A96" s="24">
        <v>43544</v>
      </c>
      <c r="B96" s="25">
        <v>79</v>
      </c>
      <c r="C96" s="34">
        <v>1011014.9999999999</v>
      </c>
      <c r="D96" s="26">
        <v>0</v>
      </c>
      <c r="E96" s="26">
        <f t="shared" si="2"/>
        <v>1011014.9999999999</v>
      </c>
      <c r="F96" s="26">
        <f t="shared" si="3"/>
        <v>7248688</v>
      </c>
      <c r="G96" s="4"/>
    </row>
    <row r="97" spans="1:9" x14ac:dyDescent="0.25">
      <c r="A97" s="24">
        <v>43545</v>
      </c>
      <c r="B97" s="25">
        <v>80</v>
      </c>
      <c r="C97" s="34">
        <v>1168946</v>
      </c>
      <c r="D97" s="26">
        <v>0</v>
      </c>
      <c r="E97" s="26">
        <f t="shared" si="2"/>
        <v>1168946</v>
      </c>
      <c r="F97" s="26">
        <f t="shared" si="3"/>
        <v>7249342</v>
      </c>
      <c r="G97" s="4"/>
    </row>
    <row r="98" spans="1:9" x14ac:dyDescent="0.25">
      <c r="A98" s="24">
        <v>43546</v>
      </c>
      <c r="B98" s="25">
        <v>81</v>
      </c>
      <c r="C98" s="34">
        <v>1038558.9999999999</v>
      </c>
      <c r="D98" s="26">
        <v>0</v>
      </c>
      <c r="E98" s="26">
        <f t="shared" si="2"/>
        <v>1038558.9999999999</v>
      </c>
      <c r="F98" s="26">
        <f t="shared" si="3"/>
        <v>7050900</v>
      </c>
      <c r="G98" s="4"/>
    </row>
    <row r="99" spans="1:9" x14ac:dyDescent="0.25">
      <c r="A99" s="24">
        <v>43547</v>
      </c>
      <c r="B99" s="25">
        <v>82</v>
      </c>
      <c r="C99" s="34">
        <v>1030661.0000000001</v>
      </c>
      <c r="D99" s="26">
        <v>0</v>
      </c>
      <c r="E99" s="26">
        <f t="shared" si="2"/>
        <v>1030661.0000000001</v>
      </c>
      <c r="F99" s="26">
        <f t="shared" si="3"/>
        <v>7057839</v>
      </c>
      <c r="G99" s="4"/>
    </row>
    <row r="100" spans="1:9" x14ac:dyDescent="0.25">
      <c r="A100" s="24">
        <v>43548</v>
      </c>
      <c r="B100" s="25">
        <v>83</v>
      </c>
      <c r="C100" s="34">
        <v>918380.99999999988</v>
      </c>
      <c r="D100" s="26">
        <v>0</v>
      </c>
      <c r="E100" s="26">
        <f t="shared" si="2"/>
        <v>918380.99999999988</v>
      </c>
      <c r="F100" s="26">
        <f t="shared" si="3"/>
        <v>6876287</v>
      </c>
      <c r="G100" s="4"/>
    </row>
    <row r="101" spans="1:9" x14ac:dyDescent="0.25">
      <c r="A101" s="24">
        <v>43549</v>
      </c>
      <c r="B101" s="25">
        <v>84</v>
      </c>
      <c r="C101" s="34">
        <v>1062339</v>
      </c>
      <c r="D101" s="26">
        <v>0</v>
      </c>
      <c r="E101" s="26">
        <f t="shared" si="2"/>
        <v>1062339</v>
      </c>
      <c r="F101" s="26">
        <f t="shared" si="3"/>
        <v>6971517</v>
      </c>
      <c r="G101" s="4"/>
    </row>
    <row r="102" spans="1:9" x14ac:dyDescent="0.25">
      <c r="A102" s="24">
        <v>43550</v>
      </c>
      <c r="B102" s="25">
        <v>85</v>
      </c>
      <c r="C102" s="34">
        <v>1018787</v>
      </c>
      <c r="D102" s="26">
        <v>0</v>
      </c>
      <c r="E102" s="26">
        <f t="shared" si="2"/>
        <v>1018787</v>
      </c>
      <c r="F102" s="26">
        <f t="shared" si="3"/>
        <v>8184815.000000109</v>
      </c>
      <c r="G102" s="4"/>
    </row>
    <row r="103" spans="1:9" x14ac:dyDescent="0.25">
      <c r="A103" s="24">
        <v>43551</v>
      </c>
      <c r="B103" s="25">
        <v>86</v>
      </c>
      <c r="C103" s="34">
        <v>1011669</v>
      </c>
      <c r="D103" s="26">
        <v>0</v>
      </c>
      <c r="E103" s="26">
        <f t="shared" si="2"/>
        <v>1011669</v>
      </c>
      <c r="F103" s="26">
        <f t="shared" si="3"/>
        <v>9105934.999999946</v>
      </c>
      <c r="G103" s="4"/>
    </row>
    <row r="104" spans="1:9" x14ac:dyDescent="0.25">
      <c r="A104" s="24">
        <v>43552</v>
      </c>
      <c r="B104" s="25">
        <v>87</v>
      </c>
      <c r="C104" s="34">
        <v>970504.00000000012</v>
      </c>
      <c r="D104" s="26">
        <v>0</v>
      </c>
      <c r="E104" s="26">
        <f t="shared" si="2"/>
        <v>970504.00000000012</v>
      </c>
      <c r="F104" s="26">
        <f t="shared" si="3"/>
        <v>9913664.9999999087</v>
      </c>
      <c r="G104" s="4"/>
    </row>
    <row r="105" spans="1:9" x14ac:dyDescent="0.25">
      <c r="A105" s="24">
        <v>43553</v>
      </c>
      <c r="B105" s="25">
        <v>88</v>
      </c>
      <c r="C105" s="34">
        <v>1045498</v>
      </c>
      <c r="D105" s="26">
        <v>0</v>
      </c>
      <c r="E105" s="26">
        <f t="shared" si="2"/>
        <v>1045498</v>
      </c>
      <c r="F105" s="26">
        <f t="shared" si="3"/>
        <v>10850606.000000009</v>
      </c>
      <c r="G105" s="4"/>
    </row>
    <row r="106" spans="1:9" x14ac:dyDescent="0.25">
      <c r="A106" s="24">
        <v>43554</v>
      </c>
      <c r="B106" s="25">
        <v>89</v>
      </c>
      <c r="C106" s="34">
        <v>849108.99999999988</v>
      </c>
      <c r="D106" s="26">
        <v>0</v>
      </c>
      <c r="E106" s="26">
        <f t="shared" si="2"/>
        <v>849108.99999999988</v>
      </c>
      <c r="F106" s="26">
        <f t="shared" si="3"/>
        <v>11931505.000000073</v>
      </c>
      <c r="G106" s="4"/>
    </row>
    <row r="107" spans="1:9" x14ac:dyDescent="0.25">
      <c r="A107" s="24">
        <v>43555</v>
      </c>
      <c r="B107" s="25">
        <v>90</v>
      </c>
      <c r="C107" s="34">
        <v>1013611</v>
      </c>
      <c r="D107" s="26">
        <v>0</v>
      </c>
      <c r="E107" s="26">
        <f t="shared" si="2"/>
        <v>1013611</v>
      </c>
      <c r="F107" s="26">
        <f>SUM(E107:E113)</f>
        <v>12540802.999999991</v>
      </c>
      <c r="G107" s="4"/>
    </row>
    <row r="108" spans="1:9" x14ac:dyDescent="0.25">
      <c r="A108" s="24">
        <v>43556</v>
      </c>
      <c r="B108" s="27">
        <v>91</v>
      </c>
      <c r="C108" s="35">
        <v>2275637.000000109</v>
      </c>
      <c r="D108" s="28">
        <v>0</v>
      </c>
      <c r="E108" s="28">
        <f t="shared" si="2"/>
        <v>2275637.000000109</v>
      </c>
      <c r="F108" s="28">
        <f t="shared" si="3"/>
        <v>13467031.000000045</v>
      </c>
      <c r="G108" s="9"/>
      <c r="H108" s="10"/>
      <c r="I108" s="10"/>
    </row>
    <row r="109" spans="1:9" x14ac:dyDescent="0.25">
      <c r="A109" s="24">
        <v>43557</v>
      </c>
      <c r="B109" s="27">
        <v>92</v>
      </c>
      <c r="C109" s="35">
        <v>1939906.9999998363</v>
      </c>
      <c r="D109" s="28">
        <v>0</v>
      </c>
      <c r="E109" s="28">
        <f t="shared" si="2"/>
        <v>1939906.9999998363</v>
      </c>
      <c r="F109" s="28">
        <f t="shared" si="3"/>
        <v>12786127.999999853</v>
      </c>
      <c r="G109" s="9"/>
      <c r="H109" s="10"/>
      <c r="I109" s="10"/>
    </row>
    <row r="110" spans="1:9" x14ac:dyDescent="0.25">
      <c r="A110" s="24">
        <v>43558</v>
      </c>
      <c r="B110" s="27">
        <v>93</v>
      </c>
      <c r="C110" s="35">
        <v>1819398.9999999637</v>
      </c>
      <c r="D110" s="28">
        <v>0</v>
      </c>
      <c r="E110" s="28">
        <f t="shared" si="2"/>
        <v>1819398.9999999637</v>
      </c>
      <c r="F110" s="28">
        <f t="shared" si="3"/>
        <v>12533488.000000073</v>
      </c>
      <c r="G110" s="9"/>
      <c r="H110" s="10"/>
      <c r="I110" s="10"/>
    </row>
    <row r="111" spans="1:9" x14ac:dyDescent="0.25">
      <c r="A111" s="24">
        <v>43559</v>
      </c>
      <c r="B111" s="27">
        <v>94</v>
      </c>
      <c r="C111" s="35">
        <v>1907445.0000001001</v>
      </c>
      <c r="D111" s="28">
        <v>0</v>
      </c>
      <c r="E111" s="28">
        <f t="shared" si="2"/>
        <v>1907445.0000001001</v>
      </c>
      <c r="F111" s="28">
        <f t="shared" si="3"/>
        <v>12580833.000000007</v>
      </c>
      <c r="G111" s="9"/>
      <c r="H111" s="10"/>
      <c r="I111" s="10"/>
    </row>
    <row r="112" spans="1:9" x14ac:dyDescent="0.25">
      <c r="A112" s="24">
        <v>43560</v>
      </c>
      <c r="B112" s="27">
        <v>95</v>
      </c>
      <c r="C112" s="35">
        <v>2126397.0000000638</v>
      </c>
      <c r="D112" s="28">
        <v>0</v>
      </c>
      <c r="E112" s="28">
        <f t="shared" si="2"/>
        <v>2126397.0000000638</v>
      </c>
      <c r="F112" s="28">
        <f t="shared" si="3"/>
        <v>12696036.999999899</v>
      </c>
      <c r="G112" s="9"/>
      <c r="H112" s="10"/>
      <c r="I112" s="10"/>
    </row>
    <row r="113" spans="1:9" x14ac:dyDescent="0.25">
      <c r="A113" s="24">
        <v>43561</v>
      </c>
      <c r="B113" s="27">
        <v>96</v>
      </c>
      <c r="C113" s="35">
        <v>1458406.999999918</v>
      </c>
      <c r="D113" s="28">
        <v>0</v>
      </c>
      <c r="E113" s="28">
        <f t="shared" si="2"/>
        <v>1458406.999999918</v>
      </c>
      <c r="F113" s="28">
        <f t="shared" si="3"/>
        <v>12444674.999999998</v>
      </c>
      <c r="G113" s="9"/>
      <c r="H113" s="10"/>
      <c r="I113" s="10"/>
    </row>
    <row r="114" spans="1:9" x14ac:dyDescent="0.25">
      <c r="A114" s="24">
        <v>43562</v>
      </c>
      <c r="B114" s="27">
        <v>97</v>
      </c>
      <c r="C114" s="35">
        <v>1939839.0000000545</v>
      </c>
      <c r="D114" s="28">
        <v>0</v>
      </c>
      <c r="E114" s="28">
        <f t="shared" si="2"/>
        <v>1939839.0000000545</v>
      </c>
      <c r="F114" s="28">
        <f t="shared" si="3"/>
        <v>12749015.000000082</v>
      </c>
      <c r="G114" s="9"/>
      <c r="H114" s="10"/>
      <c r="I114" s="10"/>
    </row>
    <row r="115" spans="1:9" x14ac:dyDescent="0.25">
      <c r="A115" s="24">
        <v>43563</v>
      </c>
      <c r="B115" s="27">
        <v>98</v>
      </c>
      <c r="C115" s="35">
        <v>1594733.999999918</v>
      </c>
      <c r="D115" s="28">
        <v>0</v>
      </c>
      <c r="E115" s="28">
        <f t="shared" si="2"/>
        <v>1594733.999999918</v>
      </c>
      <c r="F115" s="28">
        <f t="shared" si="3"/>
        <v>12682656.000000026</v>
      </c>
      <c r="G115" s="9"/>
      <c r="H115" s="10"/>
      <c r="I115" s="10"/>
    </row>
    <row r="116" spans="1:9" x14ac:dyDescent="0.25">
      <c r="A116" s="24">
        <v>43564</v>
      </c>
      <c r="B116" s="27">
        <v>99</v>
      </c>
      <c r="C116" s="35">
        <v>1687267.0000000545</v>
      </c>
      <c r="D116" s="28">
        <v>0</v>
      </c>
      <c r="E116" s="28">
        <f t="shared" si="2"/>
        <v>1687267.0000000545</v>
      </c>
      <c r="F116" s="28">
        <f t="shared" si="3"/>
        <v>13185770.000000108</v>
      </c>
      <c r="G116" s="9"/>
      <c r="H116" s="10"/>
      <c r="I116" s="10"/>
    </row>
    <row r="117" spans="1:9" x14ac:dyDescent="0.25">
      <c r="A117" s="24">
        <v>43565</v>
      </c>
      <c r="B117" s="27">
        <v>100</v>
      </c>
      <c r="C117" s="35">
        <v>1866743.9999998999</v>
      </c>
      <c r="D117" s="28">
        <v>0</v>
      </c>
      <c r="E117" s="28">
        <f t="shared" si="2"/>
        <v>1866743.9999998999</v>
      </c>
      <c r="F117" s="28">
        <f t="shared" si="3"/>
        <v>13490731.000000056</v>
      </c>
      <c r="G117" s="9"/>
      <c r="H117" s="10"/>
      <c r="I117" s="10"/>
    </row>
    <row r="118" spans="1:9" x14ac:dyDescent="0.25">
      <c r="A118" s="24">
        <v>43566</v>
      </c>
      <c r="B118" s="27">
        <v>101</v>
      </c>
      <c r="C118" s="35">
        <v>2022648.9999999909</v>
      </c>
      <c r="D118" s="28">
        <v>0</v>
      </c>
      <c r="E118" s="28">
        <f t="shared" si="2"/>
        <v>2022648.9999999909</v>
      </c>
      <c r="F118" s="28">
        <f t="shared" si="3"/>
        <v>13856349.000000155</v>
      </c>
      <c r="G118" s="9"/>
      <c r="H118" s="10"/>
      <c r="I118" s="10"/>
    </row>
    <row r="119" spans="1:9" x14ac:dyDescent="0.25">
      <c r="A119" s="24">
        <v>43567</v>
      </c>
      <c r="B119" s="27">
        <v>102</v>
      </c>
      <c r="C119" s="35">
        <v>1875035.0000001637</v>
      </c>
      <c r="D119" s="28">
        <v>0</v>
      </c>
      <c r="E119" s="28">
        <f t="shared" si="2"/>
        <v>1875035.0000001637</v>
      </c>
      <c r="F119" s="28">
        <f t="shared" si="3"/>
        <v>13912295.000000164</v>
      </c>
      <c r="G119" s="9"/>
      <c r="H119" s="10"/>
      <c r="I119" s="10"/>
    </row>
    <row r="120" spans="1:9" x14ac:dyDescent="0.25">
      <c r="A120" s="24">
        <v>43568</v>
      </c>
      <c r="B120" s="27">
        <v>103</v>
      </c>
      <c r="C120" s="35">
        <v>1762747</v>
      </c>
      <c r="D120" s="28">
        <v>0</v>
      </c>
      <c r="E120" s="28">
        <f t="shared" si="2"/>
        <v>1762747</v>
      </c>
      <c r="F120" s="28">
        <f t="shared" si="3"/>
        <v>14773756</v>
      </c>
      <c r="G120" s="9"/>
      <c r="H120" s="10"/>
      <c r="I120" s="10"/>
    </row>
    <row r="121" spans="1:9" x14ac:dyDescent="0.25">
      <c r="A121" s="24">
        <v>43569</v>
      </c>
      <c r="B121" s="27">
        <v>104</v>
      </c>
      <c r="C121" s="35">
        <v>1873480</v>
      </c>
      <c r="D121" s="28">
        <v>0</v>
      </c>
      <c r="E121" s="28">
        <f t="shared" si="2"/>
        <v>1873480</v>
      </c>
      <c r="F121" s="28">
        <f t="shared" si="3"/>
        <v>15180472</v>
      </c>
      <c r="G121" s="9"/>
      <c r="H121" s="10"/>
      <c r="I121" s="10"/>
    </row>
    <row r="122" spans="1:9" x14ac:dyDescent="0.25">
      <c r="A122" s="24">
        <v>43570</v>
      </c>
      <c r="B122" s="27">
        <v>105</v>
      </c>
      <c r="C122" s="35">
        <v>2097848</v>
      </c>
      <c r="D122" s="28">
        <v>0</v>
      </c>
      <c r="E122" s="28">
        <f t="shared" si="2"/>
        <v>2097848</v>
      </c>
      <c r="F122" s="28">
        <f t="shared" si="3"/>
        <v>15520006</v>
      </c>
      <c r="G122" s="9"/>
      <c r="H122" s="10"/>
      <c r="I122" s="10"/>
    </row>
    <row r="123" spans="1:9" x14ac:dyDescent="0.25">
      <c r="A123" s="24">
        <v>43571</v>
      </c>
      <c r="B123" s="27">
        <v>106</v>
      </c>
      <c r="C123" s="35">
        <v>1992228</v>
      </c>
      <c r="D123" s="28">
        <v>0</v>
      </c>
      <c r="E123" s="28">
        <f t="shared" si="2"/>
        <v>1992228</v>
      </c>
      <c r="F123" s="28">
        <f t="shared" si="3"/>
        <v>15709019.999999415</v>
      </c>
      <c r="G123" s="9"/>
      <c r="H123" s="10"/>
      <c r="I123" s="10"/>
    </row>
    <row r="124" spans="1:9" x14ac:dyDescent="0.25">
      <c r="A124" s="24">
        <v>43572</v>
      </c>
      <c r="B124" s="27">
        <v>107</v>
      </c>
      <c r="C124" s="35">
        <v>2232362</v>
      </c>
      <c r="D124" s="28">
        <v>0</v>
      </c>
      <c r="E124" s="28">
        <f t="shared" si="2"/>
        <v>2232362</v>
      </c>
      <c r="F124" s="28">
        <f t="shared" si="3"/>
        <v>18173858.999999605</v>
      </c>
      <c r="G124" s="9"/>
      <c r="H124" s="10"/>
      <c r="I124" s="10"/>
    </row>
    <row r="125" spans="1:9" x14ac:dyDescent="0.25">
      <c r="A125" s="24">
        <v>43573</v>
      </c>
      <c r="B125" s="27">
        <v>108</v>
      </c>
      <c r="C125" s="35">
        <v>2078595</v>
      </c>
      <c r="D125" s="28">
        <v>0</v>
      </c>
      <c r="E125" s="28">
        <f t="shared" si="2"/>
        <v>2078595</v>
      </c>
      <c r="F125" s="28">
        <f t="shared" si="3"/>
        <v>20640244.999999605</v>
      </c>
      <c r="G125" s="9"/>
      <c r="H125" s="10"/>
      <c r="I125" s="10"/>
    </row>
    <row r="126" spans="1:9" x14ac:dyDescent="0.25">
      <c r="A126" s="24">
        <v>43574</v>
      </c>
      <c r="B126" s="27">
        <v>109</v>
      </c>
      <c r="C126" s="35">
        <v>2736496</v>
      </c>
      <c r="D126" s="28">
        <v>0</v>
      </c>
      <c r="E126" s="28">
        <f t="shared" si="2"/>
        <v>2736496</v>
      </c>
      <c r="F126" s="28">
        <f t="shared" si="3"/>
        <v>23262401.999999709</v>
      </c>
      <c r="G126" s="9"/>
      <c r="H126" s="10"/>
      <c r="I126" s="10"/>
    </row>
    <row r="127" spans="1:9" x14ac:dyDescent="0.25">
      <c r="A127" s="24">
        <v>43575</v>
      </c>
      <c r="B127" s="27">
        <v>110</v>
      </c>
      <c r="C127" s="35">
        <v>2169463</v>
      </c>
      <c r="D127" s="28">
        <v>0</v>
      </c>
      <c r="E127" s="28">
        <f t="shared" si="2"/>
        <v>2169463</v>
      </c>
      <c r="F127" s="28">
        <f t="shared" si="3"/>
        <v>25656658.999999706</v>
      </c>
      <c r="G127" s="9"/>
      <c r="H127" s="10"/>
      <c r="I127" s="10"/>
    </row>
    <row r="128" spans="1:9" x14ac:dyDescent="0.25">
      <c r="A128" s="24">
        <v>43576</v>
      </c>
      <c r="B128" s="27">
        <v>111</v>
      </c>
      <c r="C128" s="35">
        <v>2213014</v>
      </c>
      <c r="D128" s="28">
        <v>0</v>
      </c>
      <c r="E128" s="28">
        <f t="shared" si="2"/>
        <v>2213014</v>
      </c>
      <c r="F128" s="28">
        <f t="shared" si="3"/>
        <v>27998550.999999706</v>
      </c>
      <c r="G128" s="9"/>
      <c r="H128" s="10"/>
      <c r="I128" s="10"/>
    </row>
    <row r="129" spans="1:9" x14ac:dyDescent="0.25">
      <c r="A129" s="24">
        <v>43577</v>
      </c>
      <c r="B129" s="27">
        <v>112</v>
      </c>
      <c r="C129" s="35">
        <v>2286861.9999994142</v>
      </c>
      <c r="D129" s="37">
        <v>0</v>
      </c>
      <c r="E129" s="28">
        <f t="shared" si="2"/>
        <v>2286861.9999994142</v>
      </c>
      <c r="F129" s="28">
        <f t="shared" si="3"/>
        <v>28975905.999999706</v>
      </c>
      <c r="G129" s="9"/>
      <c r="H129" s="10"/>
      <c r="I129" s="10"/>
    </row>
    <row r="130" spans="1:9" x14ac:dyDescent="0.25">
      <c r="A130" s="24">
        <v>43578</v>
      </c>
      <c r="B130" s="27">
        <v>113</v>
      </c>
      <c r="C130" s="35">
        <v>2917067.0000001891</v>
      </c>
      <c r="D130" s="38">
        <v>1540000</v>
      </c>
      <c r="E130" s="28">
        <f t="shared" si="2"/>
        <v>4457067.0000001891</v>
      </c>
      <c r="F130" s="28">
        <f t="shared" si="3"/>
        <v>29999678.000000276</v>
      </c>
      <c r="G130" s="9"/>
      <c r="H130" s="10"/>
      <c r="I130" s="10"/>
    </row>
    <row r="131" spans="1:9" x14ac:dyDescent="0.25">
      <c r="A131" s="24">
        <v>43579</v>
      </c>
      <c r="B131" s="27">
        <v>114</v>
      </c>
      <c r="C131" s="35">
        <v>2558748</v>
      </c>
      <c r="D131" s="38">
        <v>2140000</v>
      </c>
      <c r="E131" s="28">
        <f t="shared" si="2"/>
        <v>4698748</v>
      </c>
      <c r="F131" s="28">
        <f t="shared" si="3"/>
        <v>29183028.000000041</v>
      </c>
      <c r="G131" s="9"/>
      <c r="H131" s="10"/>
      <c r="I131" s="10"/>
    </row>
    <row r="132" spans="1:9" x14ac:dyDescent="0.25">
      <c r="A132" s="24">
        <v>43580</v>
      </c>
      <c r="B132" s="27">
        <v>115</v>
      </c>
      <c r="C132" s="35">
        <v>3360752.0000001034</v>
      </c>
      <c r="D132" s="38">
        <v>1340000</v>
      </c>
      <c r="E132" s="28">
        <f>C132+D132</f>
        <v>4700752.0000001034</v>
      </c>
      <c r="F132" s="28">
        <f t="shared" si="3"/>
        <v>28745500.999999903</v>
      </c>
      <c r="G132" s="9"/>
      <c r="H132" s="10"/>
      <c r="I132" s="10"/>
    </row>
    <row r="133" spans="1:9" x14ac:dyDescent="0.25">
      <c r="A133" s="24">
        <v>43581</v>
      </c>
      <c r="B133" s="27">
        <v>116</v>
      </c>
      <c r="C133" s="35">
        <v>3100753</v>
      </c>
      <c r="D133" s="38">
        <v>2030000</v>
      </c>
      <c r="E133" s="28">
        <f t="shared" si="2"/>
        <v>5130753</v>
      </c>
      <c r="F133" s="28">
        <f t="shared" si="3"/>
        <v>28478353.999999899</v>
      </c>
      <c r="G133" s="9"/>
      <c r="H133" s="10"/>
      <c r="I133" s="10"/>
    </row>
    <row r="134" spans="1:9" x14ac:dyDescent="0.25">
      <c r="A134" s="24">
        <v>43582</v>
      </c>
      <c r="B134" s="27">
        <v>117</v>
      </c>
      <c r="C134" s="35">
        <v>3031355</v>
      </c>
      <c r="D134" s="38">
        <v>1480000</v>
      </c>
      <c r="E134" s="28">
        <f t="shared" si="2"/>
        <v>4511355</v>
      </c>
      <c r="F134" s="28">
        <f t="shared" si="3"/>
        <v>28763914.999999937</v>
      </c>
      <c r="G134" s="9"/>
      <c r="H134" s="10"/>
      <c r="I134" s="10"/>
    </row>
    <row r="135" spans="1:9" x14ac:dyDescent="0.25">
      <c r="A135" s="24">
        <v>43583</v>
      </c>
      <c r="B135" s="27">
        <v>118</v>
      </c>
      <c r="C135" s="35">
        <v>3140369</v>
      </c>
      <c r="D135" s="38">
        <v>50000</v>
      </c>
      <c r="E135" s="28">
        <f t="shared" si="2"/>
        <v>3190369</v>
      </c>
      <c r="F135" s="28">
        <f t="shared" si="3"/>
        <v>28861182.999999981</v>
      </c>
      <c r="G135" s="9"/>
      <c r="H135" s="10"/>
      <c r="I135" s="10"/>
    </row>
    <row r="136" spans="1:9" x14ac:dyDescent="0.25">
      <c r="A136" s="24">
        <v>43584</v>
      </c>
      <c r="B136" s="27">
        <v>119</v>
      </c>
      <c r="C136" s="35">
        <v>3310633.9999999818</v>
      </c>
      <c r="D136" s="28">
        <v>0</v>
      </c>
      <c r="E136" s="28">
        <f t="shared" si="2"/>
        <v>3310633.9999999818</v>
      </c>
      <c r="F136" s="28">
        <f t="shared" si="3"/>
        <v>32603346.999999795</v>
      </c>
      <c r="G136" s="9"/>
      <c r="H136" s="10"/>
      <c r="I136" s="10"/>
    </row>
    <row r="137" spans="1:9" x14ac:dyDescent="0.25">
      <c r="A137" s="24">
        <v>43585</v>
      </c>
      <c r="B137" s="27">
        <v>120</v>
      </c>
      <c r="C137" s="35">
        <v>3640416.9999999544</v>
      </c>
      <c r="D137" s="28">
        <v>0</v>
      </c>
      <c r="E137" s="28">
        <f t="shared" si="2"/>
        <v>3640416.9999999544</v>
      </c>
      <c r="F137" s="28">
        <f t="shared" si="3"/>
        <v>36057609.000000112</v>
      </c>
      <c r="G137" s="9"/>
      <c r="H137" s="10"/>
      <c r="I137" s="10"/>
    </row>
    <row r="138" spans="1:9" x14ac:dyDescent="0.25">
      <c r="A138" s="24">
        <v>43586</v>
      </c>
      <c r="B138" s="27">
        <v>121</v>
      </c>
      <c r="C138" s="35">
        <v>4261220.9999998622</v>
      </c>
      <c r="D138" s="28">
        <v>0</v>
      </c>
      <c r="E138" s="28">
        <f t="shared" si="2"/>
        <v>4261220.9999998622</v>
      </c>
      <c r="F138" s="28">
        <f t="shared" si="3"/>
        <v>39439779.999999784</v>
      </c>
      <c r="G138" s="9"/>
      <c r="H138" s="10"/>
      <c r="I138" s="10"/>
    </row>
    <row r="139" spans="1:9" x14ac:dyDescent="0.25">
      <c r="A139" s="24">
        <v>43587</v>
      </c>
      <c r="B139" s="27">
        <v>122</v>
      </c>
      <c r="C139" s="35">
        <v>4273605.0000000997</v>
      </c>
      <c r="D139" s="28">
        <v>160000</v>
      </c>
      <c r="E139" s="28">
        <f t="shared" si="2"/>
        <v>4433605.0000000997</v>
      </c>
      <c r="F139" s="28">
        <f t="shared" si="3"/>
        <v>40386157.000000082</v>
      </c>
      <c r="G139" s="9"/>
      <c r="H139" s="10"/>
      <c r="I139" s="10"/>
    </row>
    <row r="140" spans="1:9" x14ac:dyDescent="0.25">
      <c r="A140" s="24">
        <v>43588</v>
      </c>
      <c r="B140" s="27">
        <v>123</v>
      </c>
      <c r="C140" s="36">
        <v>5416314.0000000363</v>
      </c>
      <c r="D140" s="28">
        <v>0</v>
      </c>
      <c r="E140" s="28">
        <f t="shared" si="2"/>
        <v>5416314.0000000363</v>
      </c>
      <c r="F140" s="28">
        <f t="shared" si="3"/>
        <v>41944202.999999888</v>
      </c>
      <c r="G140" s="9"/>
      <c r="H140" s="10"/>
      <c r="I140" s="10"/>
    </row>
    <row r="141" spans="1:9" x14ac:dyDescent="0.25">
      <c r="A141" s="24">
        <v>43589</v>
      </c>
      <c r="B141" s="27">
        <v>124</v>
      </c>
      <c r="C141" s="35">
        <v>3958623.0000000456</v>
      </c>
      <c r="D141" s="28">
        <v>650000</v>
      </c>
      <c r="E141" s="28">
        <f t="shared" si="2"/>
        <v>4608623.0000000456</v>
      </c>
      <c r="F141" s="28">
        <f t="shared" si="3"/>
        <v>43106051.000000201</v>
      </c>
      <c r="G141" s="9"/>
      <c r="H141" s="10"/>
      <c r="I141" s="10"/>
    </row>
    <row r="142" spans="1:9" x14ac:dyDescent="0.25">
      <c r="A142" s="24">
        <v>43590</v>
      </c>
      <c r="B142" s="27">
        <v>125</v>
      </c>
      <c r="C142" s="35">
        <v>6002532.9999998137</v>
      </c>
      <c r="D142" s="28">
        <v>930000</v>
      </c>
      <c r="E142" s="28">
        <f t="shared" si="2"/>
        <v>6932532.9999998137</v>
      </c>
      <c r="F142" s="28">
        <f t="shared" si="3"/>
        <v>46595054.999999993</v>
      </c>
      <c r="G142" s="9"/>
      <c r="H142" s="10"/>
      <c r="I142" s="10"/>
    </row>
    <row r="143" spans="1:9" x14ac:dyDescent="0.25">
      <c r="A143" s="24">
        <v>43591</v>
      </c>
      <c r="B143" s="27">
        <v>126</v>
      </c>
      <c r="C143" s="35">
        <v>5834896.0000002999</v>
      </c>
      <c r="D143" s="28">
        <v>930000</v>
      </c>
      <c r="E143" s="28">
        <f t="shared" si="2"/>
        <v>6764896.0000002999</v>
      </c>
      <c r="F143" s="28">
        <f t="shared" si="3"/>
        <v>48566022.000000313</v>
      </c>
      <c r="G143" s="9"/>
      <c r="H143" s="10"/>
      <c r="I143" s="10"/>
    </row>
    <row r="144" spans="1:9" x14ac:dyDescent="0.25">
      <c r="A144" s="24">
        <v>43592</v>
      </c>
      <c r="B144" s="27">
        <v>127</v>
      </c>
      <c r="C144" s="35">
        <v>6652587.9999996256</v>
      </c>
      <c r="D144" s="28">
        <v>370000</v>
      </c>
      <c r="E144" s="28">
        <f t="shared" si="2"/>
        <v>7022587.9999996256</v>
      </c>
      <c r="F144" s="28">
        <f t="shared" si="3"/>
        <v>50108501.000000075</v>
      </c>
      <c r="G144" s="9"/>
      <c r="H144" s="10"/>
      <c r="I144" s="10"/>
    </row>
    <row r="145" spans="1:9" x14ac:dyDescent="0.25">
      <c r="A145" s="24">
        <v>43593</v>
      </c>
      <c r="B145" s="27">
        <v>128</v>
      </c>
      <c r="C145" s="35">
        <v>5207598.0000001565</v>
      </c>
      <c r="D145" s="28">
        <v>0</v>
      </c>
      <c r="E145" s="28">
        <f t="shared" si="2"/>
        <v>5207598.0000001565</v>
      </c>
      <c r="F145" s="28">
        <f t="shared" si="3"/>
        <v>52344370.000000119</v>
      </c>
      <c r="G145" s="9"/>
      <c r="H145" s="10"/>
      <c r="I145" s="10"/>
    </row>
    <row r="146" spans="1:9" x14ac:dyDescent="0.25">
      <c r="A146" s="24">
        <v>43594</v>
      </c>
      <c r="B146" s="27">
        <v>129</v>
      </c>
      <c r="C146" s="35">
        <v>5991650.9999999125</v>
      </c>
      <c r="D146" s="28">
        <v>0</v>
      </c>
      <c r="E146" s="28">
        <f t="shared" si="2"/>
        <v>5991650.9999999125</v>
      </c>
      <c r="F146" s="28">
        <f t="shared" si="3"/>
        <v>55171514.000000156</v>
      </c>
      <c r="G146" s="9"/>
      <c r="H146" s="10"/>
      <c r="I146" s="10"/>
    </row>
    <row r="147" spans="1:9" x14ac:dyDescent="0.25">
      <c r="A147" s="24">
        <v>43595</v>
      </c>
      <c r="B147" s="27">
        <v>130</v>
      </c>
      <c r="C147" s="35">
        <v>5458162.0000003502</v>
      </c>
      <c r="D147" s="28">
        <v>1120000</v>
      </c>
      <c r="E147" s="28">
        <f t="shared" ref="E147:E210" si="4">C147+D147</f>
        <v>6578162.0000003502</v>
      </c>
      <c r="F147" s="28">
        <f t="shared" si="3"/>
        <v>55640128.000000075</v>
      </c>
      <c r="G147" s="9"/>
      <c r="H147" s="10"/>
      <c r="I147" s="10"/>
    </row>
    <row r="148" spans="1:9" x14ac:dyDescent="0.25">
      <c r="A148" s="24">
        <v>43596</v>
      </c>
      <c r="B148" s="27">
        <v>131</v>
      </c>
      <c r="C148" s="35">
        <v>6087626.9999998361</v>
      </c>
      <c r="D148" s="28">
        <v>2010000</v>
      </c>
      <c r="E148" s="28">
        <f t="shared" si="4"/>
        <v>8097626.9999998361</v>
      </c>
      <c r="F148" s="28">
        <f t="shared" ref="F148:F211" si="5">SUM(E148:E154)</f>
        <v>54458865.999999739</v>
      </c>
      <c r="G148" s="9"/>
      <c r="H148" s="10"/>
      <c r="I148" s="10"/>
    </row>
    <row r="149" spans="1:9" x14ac:dyDescent="0.25">
      <c r="A149" s="24">
        <v>43597</v>
      </c>
      <c r="B149" s="27">
        <v>132</v>
      </c>
      <c r="C149" s="35">
        <v>6863500.0000001369</v>
      </c>
      <c r="D149" s="28">
        <v>2040000</v>
      </c>
      <c r="E149" s="28">
        <f t="shared" si="4"/>
        <v>8903500.0000001378</v>
      </c>
      <c r="F149" s="28">
        <f t="shared" si="5"/>
        <v>51247390.999999881</v>
      </c>
      <c r="G149" s="9"/>
      <c r="H149" s="10"/>
      <c r="I149" s="10"/>
    </row>
    <row r="150" spans="1:9" x14ac:dyDescent="0.25">
      <c r="A150" s="24">
        <v>43598</v>
      </c>
      <c r="B150" s="27">
        <v>133</v>
      </c>
      <c r="C150" s="35">
        <v>6687375.0000000633</v>
      </c>
      <c r="D150" s="28">
        <v>1620000</v>
      </c>
      <c r="E150" s="28">
        <f t="shared" si="4"/>
        <v>8307375.0000000633</v>
      </c>
      <c r="F150" s="28">
        <f t="shared" si="5"/>
        <v>46847777.999999851</v>
      </c>
      <c r="G150" s="9"/>
      <c r="H150" s="10"/>
      <c r="I150" s="10"/>
    </row>
    <row r="151" spans="1:9" x14ac:dyDescent="0.25">
      <c r="A151" s="24">
        <v>43599</v>
      </c>
      <c r="B151" s="27">
        <v>134</v>
      </c>
      <c r="C151" s="35">
        <v>7958456.999999675</v>
      </c>
      <c r="D151" s="28">
        <v>1300000</v>
      </c>
      <c r="E151" s="28">
        <f t="shared" si="4"/>
        <v>9258456.9999996759</v>
      </c>
      <c r="F151" s="28">
        <f t="shared" si="5"/>
        <v>42028618.999999806</v>
      </c>
      <c r="G151" s="9"/>
      <c r="H151" s="10"/>
      <c r="I151" s="10"/>
    </row>
    <row r="152" spans="1:9" x14ac:dyDescent="0.25">
      <c r="A152" s="24">
        <v>43600</v>
      </c>
      <c r="B152" s="27">
        <v>135</v>
      </c>
      <c r="C152" s="35">
        <v>6754742.0000001863</v>
      </c>
      <c r="D152" s="28">
        <v>1280000</v>
      </c>
      <c r="E152" s="28">
        <f t="shared" si="4"/>
        <v>8034742.0000001863</v>
      </c>
      <c r="F152" s="28">
        <f t="shared" si="5"/>
        <v>36663064.000000276</v>
      </c>
      <c r="G152" s="9"/>
      <c r="H152" s="10"/>
      <c r="I152" s="10"/>
    </row>
    <row r="153" spans="1:9" x14ac:dyDescent="0.25">
      <c r="A153" s="24">
        <v>43601</v>
      </c>
      <c r="B153" s="27">
        <v>136</v>
      </c>
      <c r="C153" s="35">
        <v>5050264.9999998268</v>
      </c>
      <c r="D153" s="28">
        <v>1410000</v>
      </c>
      <c r="E153" s="28">
        <f t="shared" si="4"/>
        <v>6460264.9999998268</v>
      </c>
      <c r="F153" s="28">
        <f t="shared" si="5"/>
        <v>31996363.000000071</v>
      </c>
      <c r="G153" s="9"/>
      <c r="H153" s="10"/>
      <c r="I153" s="10"/>
    </row>
    <row r="154" spans="1:9" x14ac:dyDescent="0.25">
      <c r="A154" s="24">
        <v>43602</v>
      </c>
      <c r="B154" s="27">
        <v>137</v>
      </c>
      <c r="C154" s="35">
        <v>4116900.0000000093</v>
      </c>
      <c r="D154" s="28">
        <v>1280000</v>
      </c>
      <c r="E154" s="28">
        <f t="shared" si="4"/>
        <v>5396900.0000000093</v>
      </c>
      <c r="F154" s="28">
        <f t="shared" si="5"/>
        <v>29359263.000000332</v>
      </c>
      <c r="G154" s="9"/>
      <c r="H154" s="10"/>
      <c r="I154" s="10"/>
    </row>
    <row r="155" spans="1:9" x14ac:dyDescent="0.25">
      <c r="A155" s="24">
        <v>43603</v>
      </c>
      <c r="B155" s="27">
        <v>138</v>
      </c>
      <c r="C155" s="35">
        <v>4436151.9999999814</v>
      </c>
      <c r="D155" s="28">
        <v>450000</v>
      </c>
      <c r="E155" s="28">
        <f t="shared" si="4"/>
        <v>4886151.9999999814</v>
      </c>
      <c r="F155" s="28">
        <f t="shared" si="5"/>
        <v>27201421.000000279</v>
      </c>
      <c r="G155" s="9"/>
      <c r="H155" s="10"/>
      <c r="I155" s="10"/>
    </row>
    <row r="156" spans="1:9" x14ac:dyDescent="0.25">
      <c r="A156" s="24">
        <v>43604</v>
      </c>
      <c r="B156" s="27">
        <v>139</v>
      </c>
      <c r="C156" s="35">
        <v>4503887.0000001071</v>
      </c>
      <c r="D156" s="28">
        <v>0</v>
      </c>
      <c r="E156" s="28">
        <f t="shared" si="4"/>
        <v>4503887.0000001071</v>
      </c>
      <c r="F156" s="28">
        <f t="shared" si="5"/>
        <v>25845643.000000354</v>
      </c>
      <c r="G156" s="9"/>
      <c r="H156" s="10"/>
      <c r="I156" s="10"/>
    </row>
    <row r="157" spans="1:9" x14ac:dyDescent="0.25">
      <c r="A157" s="24">
        <v>43605</v>
      </c>
      <c r="B157" s="27">
        <v>140</v>
      </c>
      <c r="C157" s="35">
        <v>3488216.000000027</v>
      </c>
      <c r="D157" s="28">
        <v>0</v>
      </c>
      <c r="E157" s="28">
        <f t="shared" si="4"/>
        <v>3488216.000000027</v>
      </c>
      <c r="F157" s="28">
        <f t="shared" si="5"/>
        <v>25128500.000000127</v>
      </c>
      <c r="G157" s="9"/>
      <c r="H157" s="10"/>
      <c r="I157" s="10"/>
    </row>
    <row r="158" spans="1:9" x14ac:dyDescent="0.25">
      <c r="A158" s="24">
        <v>43606</v>
      </c>
      <c r="B158" s="27">
        <v>141</v>
      </c>
      <c r="C158" s="35">
        <v>3892902.000000136</v>
      </c>
      <c r="D158" s="28">
        <v>0</v>
      </c>
      <c r="E158" s="28">
        <f t="shared" si="4"/>
        <v>3892902.000000136</v>
      </c>
      <c r="F158" s="28">
        <f t="shared" si="5"/>
        <v>25797136.000000086</v>
      </c>
      <c r="G158" s="9"/>
      <c r="H158" s="10"/>
      <c r="I158" s="10"/>
    </row>
    <row r="159" spans="1:9" x14ac:dyDescent="0.25">
      <c r="A159" s="24">
        <v>43607</v>
      </c>
      <c r="B159" s="27">
        <v>142</v>
      </c>
      <c r="C159" s="35">
        <v>3368040.9999999818</v>
      </c>
      <c r="D159" s="28">
        <v>0</v>
      </c>
      <c r="E159" s="28">
        <f t="shared" si="4"/>
        <v>3368040.9999999818</v>
      </c>
      <c r="F159" s="28">
        <f t="shared" si="5"/>
        <v>26108716.000000209</v>
      </c>
      <c r="G159" s="9"/>
      <c r="H159" s="10"/>
      <c r="I159" s="10"/>
    </row>
    <row r="160" spans="1:9" x14ac:dyDescent="0.25">
      <c r="A160" s="24">
        <v>43608</v>
      </c>
      <c r="B160" s="27">
        <v>143</v>
      </c>
      <c r="C160" s="35">
        <v>3823165.0000000908</v>
      </c>
      <c r="D160" s="28">
        <v>0</v>
      </c>
      <c r="E160" s="28">
        <f t="shared" si="4"/>
        <v>3823165.0000000908</v>
      </c>
      <c r="F160" s="28">
        <f t="shared" si="5"/>
        <v>27464469.000000142</v>
      </c>
      <c r="G160" s="9"/>
      <c r="H160" s="10"/>
      <c r="I160" s="10"/>
    </row>
    <row r="161" spans="1:9" x14ac:dyDescent="0.25">
      <c r="A161" s="24">
        <v>43609</v>
      </c>
      <c r="B161" s="27">
        <v>144</v>
      </c>
      <c r="C161" s="35">
        <v>3239057.9999999544</v>
      </c>
      <c r="D161" s="28">
        <v>0</v>
      </c>
      <c r="E161" s="28">
        <f t="shared" si="4"/>
        <v>3239057.9999999544</v>
      </c>
      <c r="F161" s="28">
        <f t="shared" si="5"/>
        <v>28740806</v>
      </c>
      <c r="G161" s="9"/>
      <c r="H161" s="10"/>
      <c r="I161" s="10"/>
    </row>
    <row r="162" spans="1:9" x14ac:dyDescent="0.25">
      <c r="A162" s="24">
        <v>43610</v>
      </c>
      <c r="B162" s="27">
        <v>145</v>
      </c>
      <c r="C162" s="35">
        <v>3530374.0000000545</v>
      </c>
      <c r="D162" s="28">
        <v>0</v>
      </c>
      <c r="E162" s="28">
        <f t="shared" si="4"/>
        <v>3530374.0000000545</v>
      </c>
      <c r="F162" s="28">
        <f t="shared" si="5"/>
        <v>29487490.000000119</v>
      </c>
      <c r="G162" s="9"/>
      <c r="H162" s="10"/>
      <c r="I162" s="10"/>
    </row>
    <row r="163" spans="1:9" x14ac:dyDescent="0.25">
      <c r="A163" s="24">
        <v>43611</v>
      </c>
      <c r="B163" s="27">
        <v>146</v>
      </c>
      <c r="C163" s="35">
        <v>3786743.9999998817</v>
      </c>
      <c r="D163" s="28">
        <v>0</v>
      </c>
      <c r="E163" s="28">
        <f t="shared" si="4"/>
        <v>3786743.9999998817</v>
      </c>
      <c r="F163" s="28">
        <f t="shared" si="5"/>
        <v>29931399.00000003</v>
      </c>
      <c r="G163" s="9"/>
      <c r="H163" s="10"/>
      <c r="I163" s="10"/>
    </row>
    <row r="164" spans="1:9" x14ac:dyDescent="0.25">
      <c r="A164" s="24">
        <v>43612</v>
      </c>
      <c r="B164" s="27">
        <v>147</v>
      </c>
      <c r="C164" s="35">
        <v>4156851.9999999851</v>
      </c>
      <c r="D164" s="28">
        <v>0</v>
      </c>
      <c r="E164" s="28">
        <f t="shared" si="4"/>
        <v>4156851.9999999851</v>
      </c>
      <c r="F164" s="28">
        <f t="shared" si="5"/>
        <v>31453356.999999855</v>
      </c>
      <c r="G164" s="9"/>
      <c r="H164" s="10"/>
      <c r="I164" s="10"/>
    </row>
    <row r="165" spans="1:9" x14ac:dyDescent="0.25">
      <c r="A165" s="24">
        <v>43613</v>
      </c>
      <c r="B165" s="27">
        <v>148</v>
      </c>
      <c r="C165" s="35">
        <v>4204482.0000002589</v>
      </c>
      <c r="D165" s="28">
        <v>0</v>
      </c>
      <c r="E165" s="28">
        <f t="shared" si="4"/>
        <v>4204482.0000002589</v>
      </c>
      <c r="F165" s="28">
        <f t="shared" si="5"/>
        <v>32843871.000000082</v>
      </c>
      <c r="G165" s="9"/>
      <c r="H165" s="10"/>
      <c r="I165" s="10"/>
    </row>
    <row r="166" spans="1:9" x14ac:dyDescent="0.25">
      <c r="A166" s="24">
        <v>43614</v>
      </c>
      <c r="B166" s="27">
        <v>149</v>
      </c>
      <c r="C166" s="35">
        <v>4723793.999999918</v>
      </c>
      <c r="D166" s="28">
        <v>0</v>
      </c>
      <c r="E166" s="28">
        <f t="shared" si="4"/>
        <v>4723793.999999918</v>
      </c>
      <c r="F166" s="28">
        <f t="shared" si="5"/>
        <v>35503247.999999575</v>
      </c>
      <c r="G166" s="9"/>
      <c r="H166" s="10"/>
      <c r="I166" s="10"/>
    </row>
    <row r="167" spans="1:9" x14ac:dyDescent="0.25">
      <c r="A167" s="24">
        <v>43615</v>
      </c>
      <c r="B167" s="27">
        <v>150</v>
      </c>
      <c r="C167" s="35">
        <v>5099501.999999946</v>
      </c>
      <c r="D167" s="28">
        <v>0</v>
      </c>
      <c r="E167" s="28">
        <f t="shared" si="4"/>
        <v>5099501.999999946</v>
      </c>
      <c r="F167" s="28">
        <f t="shared" si="5"/>
        <v>37051626.999999635</v>
      </c>
      <c r="G167" s="9"/>
      <c r="H167" s="10"/>
      <c r="I167" s="10"/>
    </row>
    <row r="168" spans="1:9" x14ac:dyDescent="0.25">
      <c r="A168" s="24">
        <v>43616</v>
      </c>
      <c r="B168" s="27">
        <v>151</v>
      </c>
      <c r="C168" s="35">
        <v>3985742.0000000726</v>
      </c>
      <c r="D168" s="28">
        <v>0</v>
      </c>
      <c r="E168" s="28">
        <f t="shared" si="4"/>
        <v>3985742.0000000726</v>
      </c>
      <c r="F168" s="28">
        <f t="shared" si="5"/>
        <v>37538209.999999925</v>
      </c>
      <c r="G168" s="9"/>
      <c r="H168" s="10"/>
      <c r="I168" s="10"/>
    </row>
    <row r="169" spans="1:9" x14ac:dyDescent="0.25">
      <c r="A169" s="24">
        <v>43617</v>
      </c>
      <c r="B169" s="27">
        <v>152</v>
      </c>
      <c r="C169" s="35">
        <v>3974282.9999999637</v>
      </c>
      <c r="D169" s="28">
        <v>0</v>
      </c>
      <c r="E169" s="28">
        <f t="shared" si="4"/>
        <v>3974282.9999999637</v>
      </c>
      <c r="F169" s="28">
        <f t="shared" si="5"/>
        <v>38678091.999999866</v>
      </c>
      <c r="G169" s="9"/>
      <c r="H169" s="10"/>
      <c r="I169" s="10"/>
    </row>
    <row r="170" spans="1:9" x14ac:dyDescent="0.25">
      <c r="A170" s="24">
        <v>43618</v>
      </c>
      <c r="B170" s="27">
        <v>153</v>
      </c>
      <c r="C170" s="35">
        <v>5308701.9999997122</v>
      </c>
      <c r="D170" s="28">
        <v>0</v>
      </c>
      <c r="E170" s="28">
        <f t="shared" si="4"/>
        <v>5308701.9999997122</v>
      </c>
      <c r="F170" s="28">
        <f t="shared" si="5"/>
        <v>40029262.999999918</v>
      </c>
      <c r="G170" s="9"/>
      <c r="H170" s="10"/>
      <c r="I170" s="10"/>
    </row>
    <row r="171" spans="1:9" x14ac:dyDescent="0.25">
      <c r="A171" s="24">
        <v>43619</v>
      </c>
      <c r="B171" s="27">
        <v>154</v>
      </c>
      <c r="C171" s="35">
        <v>5547366.0000002105</v>
      </c>
      <c r="D171" s="28">
        <v>0</v>
      </c>
      <c r="E171" s="28">
        <f t="shared" si="4"/>
        <v>5547366.0000002105</v>
      </c>
      <c r="F171" s="28">
        <f t="shared" si="5"/>
        <v>41000897.000000268</v>
      </c>
      <c r="G171" s="9"/>
      <c r="H171" s="10"/>
      <c r="I171" s="10"/>
    </row>
    <row r="172" spans="1:9" x14ac:dyDescent="0.25">
      <c r="A172" s="24">
        <v>43620</v>
      </c>
      <c r="B172" s="27">
        <v>155</v>
      </c>
      <c r="C172" s="35">
        <v>6863858.9999997523</v>
      </c>
      <c r="D172" s="28">
        <v>0</v>
      </c>
      <c r="E172" s="28">
        <f t="shared" si="4"/>
        <v>6863858.9999997523</v>
      </c>
      <c r="F172" s="28">
        <f t="shared" si="5"/>
        <v>42203173.999999702</v>
      </c>
      <c r="G172" s="9"/>
      <c r="H172" s="10"/>
      <c r="I172" s="10"/>
    </row>
    <row r="173" spans="1:9" x14ac:dyDescent="0.25">
      <c r="A173" s="24">
        <v>43621</v>
      </c>
      <c r="B173" s="27">
        <v>156</v>
      </c>
      <c r="C173" s="35">
        <v>6272172.9999999776</v>
      </c>
      <c r="D173" s="28">
        <v>0</v>
      </c>
      <c r="E173" s="28">
        <f t="shared" si="4"/>
        <v>6272172.9999999776</v>
      </c>
      <c r="F173" s="28">
        <f t="shared" si="5"/>
        <v>42951956.00000041</v>
      </c>
      <c r="G173" s="9"/>
      <c r="H173" s="10"/>
      <c r="I173" s="10"/>
    </row>
    <row r="174" spans="1:9" x14ac:dyDescent="0.25">
      <c r="A174" s="24">
        <v>43622</v>
      </c>
      <c r="B174" s="27">
        <v>157</v>
      </c>
      <c r="C174" s="35">
        <v>5586085.0000002356</v>
      </c>
      <c r="D174" s="28">
        <v>0</v>
      </c>
      <c r="E174" s="28">
        <f t="shared" si="4"/>
        <v>5586085.0000002356</v>
      </c>
      <c r="F174" s="28">
        <f t="shared" si="5"/>
        <v>43750090</v>
      </c>
      <c r="G174" s="9"/>
      <c r="H174" s="10"/>
      <c r="I174" s="10"/>
    </row>
    <row r="175" spans="1:9" x14ac:dyDescent="0.25">
      <c r="A175" s="24">
        <v>43623</v>
      </c>
      <c r="B175" s="27">
        <v>158</v>
      </c>
      <c r="C175" s="35">
        <v>5125624.0000000149</v>
      </c>
      <c r="D175" s="28">
        <v>0</v>
      </c>
      <c r="E175" s="28">
        <f t="shared" si="4"/>
        <v>5125624.0000000149</v>
      </c>
      <c r="F175" s="28">
        <f t="shared" si="5"/>
        <v>45319405.000000007</v>
      </c>
      <c r="G175" s="9"/>
      <c r="H175" s="10"/>
      <c r="I175" s="10"/>
    </row>
    <row r="176" spans="1:9" x14ac:dyDescent="0.25">
      <c r="A176" s="24">
        <v>43624</v>
      </c>
      <c r="B176" s="27">
        <v>159</v>
      </c>
      <c r="C176" s="35">
        <v>5325454.0000000233</v>
      </c>
      <c r="D176" s="28">
        <v>0</v>
      </c>
      <c r="E176" s="28">
        <f t="shared" si="4"/>
        <v>5325454.0000000233</v>
      </c>
      <c r="F176" s="28">
        <f t="shared" si="5"/>
        <v>46044489.999999553</v>
      </c>
      <c r="G176" s="9"/>
      <c r="H176" s="10"/>
      <c r="I176" s="10"/>
    </row>
    <row r="177" spans="1:9" x14ac:dyDescent="0.25">
      <c r="A177" s="24">
        <v>43625</v>
      </c>
      <c r="B177" s="27">
        <v>160</v>
      </c>
      <c r="C177" s="35">
        <v>6280336.0000000559</v>
      </c>
      <c r="D177" s="28">
        <v>0</v>
      </c>
      <c r="E177" s="28">
        <f t="shared" si="4"/>
        <v>6280336.0000000559</v>
      </c>
      <c r="F177" s="28">
        <f t="shared" si="5"/>
        <v>50690914.999999717</v>
      </c>
      <c r="G177" s="9"/>
      <c r="H177" s="10"/>
      <c r="I177" s="10"/>
    </row>
    <row r="178" spans="1:9" x14ac:dyDescent="0.25">
      <c r="A178" s="24">
        <v>43626</v>
      </c>
      <c r="B178" s="27">
        <v>161</v>
      </c>
      <c r="C178" s="35">
        <v>6749642.9999996396</v>
      </c>
      <c r="D178" s="28">
        <v>0</v>
      </c>
      <c r="E178" s="28">
        <f t="shared" si="4"/>
        <v>6749642.9999996396</v>
      </c>
      <c r="F178" s="28">
        <f t="shared" si="5"/>
        <v>53244233.999999985</v>
      </c>
      <c r="G178" s="9"/>
      <c r="H178" s="10"/>
      <c r="I178" s="10"/>
    </row>
    <row r="179" spans="1:9" x14ac:dyDescent="0.25">
      <c r="A179" s="24">
        <v>43627</v>
      </c>
      <c r="B179" s="27">
        <v>162</v>
      </c>
      <c r="C179" s="35">
        <v>7612641.0000004638</v>
      </c>
      <c r="D179" s="28">
        <v>0</v>
      </c>
      <c r="E179" s="28">
        <f t="shared" si="4"/>
        <v>7612641.0000004638</v>
      </c>
      <c r="F179" s="28">
        <f t="shared" si="5"/>
        <v>55589309.000000075</v>
      </c>
      <c r="G179" s="9"/>
      <c r="H179" s="10"/>
      <c r="I179" s="10"/>
    </row>
    <row r="180" spans="1:9" x14ac:dyDescent="0.25">
      <c r="A180" s="24">
        <v>43628</v>
      </c>
      <c r="B180" s="27">
        <v>163</v>
      </c>
      <c r="C180" s="35">
        <v>7070306.9999995688</v>
      </c>
      <c r="D180" s="28">
        <v>0</v>
      </c>
      <c r="E180" s="28">
        <f t="shared" si="4"/>
        <v>7070306.9999995688</v>
      </c>
      <c r="F180" s="28">
        <f t="shared" si="5"/>
        <v>55331666.000000015</v>
      </c>
      <c r="G180" s="9"/>
      <c r="H180" s="10"/>
      <c r="I180" s="10"/>
    </row>
    <row r="181" spans="1:9" x14ac:dyDescent="0.25">
      <c r="A181" s="24">
        <v>43629</v>
      </c>
      <c r="B181" s="27">
        <v>164</v>
      </c>
      <c r="C181" s="35">
        <v>7155400.0000002468</v>
      </c>
      <c r="D181" s="28">
        <v>0</v>
      </c>
      <c r="E181" s="28">
        <f t="shared" si="4"/>
        <v>7155400.0000002468</v>
      </c>
      <c r="F181" s="28">
        <f t="shared" si="5"/>
        <v>57979115.000000089</v>
      </c>
      <c r="G181" s="9"/>
      <c r="H181" s="10"/>
      <c r="I181" s="10"/>
    </row>
    <row r="182" spans="1:9" x14ac:dyDescent="0.25">
      <c r="A182" s="24">
        <v>43630</v>
      </c>
      <c r="B182" s="27">
        <v>165</v>
      </c>
      <c r="C182" s="35">
        <v>5850708.9999995586</v>
      </c>
      <c r="D182" s="28">
        <v>0</v>
      </c>
      <c r="E182" s="28">
        <f t="shared" si="4"/>
        <v>5850708.9999995586</v>
      </c>
      <c r="F182" s="28">
        <f t="shared" si="5"/>
        <v>58086167.000000037</v>
      </c>
      <c r="G182" s="9"/>
      <c r="H182" s="10"/>
      <c r="I182" s="10"/>
    </row>
    <row r="183" spans="1:9" x14ac:dyDescent="0.25">
      <c r="A183" s="24">
        <v>43631</v>
      </c>
      <c r="B183" s="27">
        <v>166</v>
      </c>
      <c r="C183" s="35">
        <v>8921879.00000019</v>
      </c>
      <c r="D183" s="28">
        <v>1050000</v>
      </c>
      <c r="E183" s="28">
        <f t="shared" si="4"/>
        <v>9971879.00000019</v>
      </c>
      <c r="F183" s="28">
        <f t="shared" si="5"/>
        <v>59961182.000000469</v>
      </c>
      <c r="G183" s="9"/>
      <c r="H183" s="10"/>
      <c r="I183" s="10"/>
    </row>
    <row r="184" spans="1:9" x14ac:dyDescent="0.25">
      <c r="A184" s="24">
        <v>43632</v>
      </c>
      <c r="B184" s="27">
        <v>167</v>
      </c>
      <c r="C184" s="35">
        <v>7773655.0000003101</v>
      </c>
      <c r="D184" s="28">
        <v>1060000</v>
      </c>
      <c r="E184" s="28">
        <f t="shared" si="4"/>
        <v>8833655.0000003092</v>
      </c>
      <c r="F184" s="28">
        <f t="shared" si="5"/>
        <v>57535184.999999836</v>
      </c>
      <c r="G184" s="9"/>
      <c r="H184" s="10"/>
      <c r="I184" s="10"/>
    </row>
    <row r="185" spans="1:9" x14ac:dyDescent="0.25">
      <c r="A185" s="24">
        <v>43633</v>
      </c>
      <c r="B185" s="27">
        <v>168</v>
      </c>
      <c r="C185" s="35">
        <v>7984717.9999997299</v>
      </c>
      <c r="D185" s="28">
        <v>1110000</v>
      </c>
      <c r="E185" s="28">
        <f t="shared" si="4"/>
        <v>9094717.9999997299</v>
      </c>
      <c r="F185" s="28">
        <f t="shared" si="5"/>
        <v>57346864.999999791</v>
      </c>
      <c r="G185" s="9"/>
      <c r="H185" s="10"/>
      <c r="I185" s="10"/>
    </row>
    <row r="186" spans="1:9" x14ac:dyDescent="0.25">
      <c r="A186" s="24">
        <v>43634</v>
      </c>
      <c r="B186" s="27">
        <v>169</v>
      </c>
      <c r="C186" s="35">
        <v>6214998.0000004061</v>
      </c>
      <c r="D186" s="28">
        <v>1140000</v>
      </c>
      <c r="E186" s="28">
        <f t="shared" si="4"/>
        <v>7354998.0000004061</v>
      </c>
      <c r="F186" s="28">
        <f t="shared" si="5"/>
        <v>56242489.99999968</v>
      </c>
      <c r="G186" s="9"/>
      <c r="H186" s="10"/>
      <c r="I186" s="10"/>
    </row>
    <row r="187" spans="1:9" x14ac:dyDescent="0.25">
      <c r="A187" s="24">
        <v>43635</v>
      </c>
      <c r="B187" s="27">
        <v>170</v>
      </c>
      <c r="C187" s="35">
        <v>9337755.9999996461</v>
      </c>
      <c r="D187" s="28">
        <v>380000</v>
      </c>
      <c r="E187" s="28">
        <f t="shared" si="4"/>
        <v>9717755.9999996461</v>
      </c>
      <c r="F187" s="28">
        <f t="shared" si="5"/>
        <v>57291800.999999866</v>
      </c>
      <c r="G187" s="9"/>
      <c r="H187" s="10"/>
      <c r="I187" s="10"/>
    </row>
    <row r="188" spans="1:9" x14ac:dyDescent="0.25">
      <c r="A188" s="24">
        <v>43636</v>
      </c>
      <c r="B188" s="27">
        <v>171</v>
      </c>
      <c r="C188" s="35">
        <v>7262452.0000001984</v>
      </c>
      <c r="D188" s="28">
        <v>0</v>
      </c>
      <c r="E188" s="28">
        <f t="shared" si="4"/>
        <v>7262452.0000001984</v>
      </c>
      <c r="F188" s="28">
        <f t="shared" si="5"/>
        <v>55988917.000000052</v>
      </c>
      <c r="G188" s="9"/>
      <c r="H188" s="10"/>
      <c r="I188" s="10"/>
    </row>
    <row r="189" spans="1:9" x14ac:dyDescent="0.25">
      <c r="A189" s="24">
        <v>43637</v>
      </c>
      <c r="B189" s="27">
        <v>172</v>
      </c>
      <c r="C189" s="35">
        <v>7725723.9999999879</v>
      </c>
      <c r="D189" s="28">
        <v>0</v>
      </c>
      <c r="E189" s="28">
        <f t="shared" si="4"/>
        <v>7725723.9999999879</v>
      </c>
      <c r="F189" s="28">
        <f t="shared" si="5"/>
        <v>57041072.999999821</v>
      </c>
      <c r="G189" s="9"/>
      <c r="H189" s="10"/>
      <c r="I189" s="10"/>
    </row>
    <row r="190" spans="1:9" x14ac:dyDescent="0.25">
      <c r="A190" s="24">
        <v>43638</v>
      </c>
      <c r="B190" s="27">
        <v>173</v>
      </c>
      <c r="C190" s="35">
        <v>7545881.9999995623</v>
      </c>
      <c r="D190" s="28">
        <v>0</v>
      </c>
      <c r="E190" s="28">
        <f t="shared" si="4"/>
        <v>7545881.9999995623</v>
      </c>
      <c r="F190" s="28">
        <f t="shared" si="5"/>
        <v>57937543.999999613</v>
      </c>
      <c r="G190" s="9"/>
      <c r="H190" s="10"/>
      <c r="I190" s="10"/>
    </row>
    <row r="191" spans="1:9" x14ac:dyDescent="0.25">
      <c r="A191" s="24">
        <v>43639</v>
      </c>
      <c r="B191" s="27">
        <v>174</v>
      </c>
      <c r="C191" s="35">
        <v>8645335.0000002645</v>
      </c>
      <c r="D191" s="28">
        <v>0</v>
      </c>
      <c r="E191" s="28">
        <f t="shared" si="4"/>
        <v>8645335.0000002645</v>
      </c>
      <c r="F191" s="28">
        <f t="shared" si="5"/>
        <v>58445435.00000003</v>
      </c>
      <c r="G191" s="9"/>
      <c r="H191" s="10"/>
      <c r="I191" s="10"/>
    </row>
    <row r="192" spans="1:9" x14ac:dyDescent="0.25">
      <c r="A192" s="24">
        <v>43640</v>
      </c>
      <c r="B192" s="27">
        <v>175</v>
      </c>
      <c r="C192" s="35">
        <v>7990342.9999996219</v>
      </c>
      <c r="D192" s="28">
        <v>0</v>
      </c>
      <c r="E192" s="28">
        <f t="shared" si="4"/>
        <v>7990342.9999996219</v>
      </c>
      <c r="F192" s="28">
        <f t="shared" si="5"/>
        <v>59031853.000000119</v>
      </c>
      <c r="G192" s="9"/>
      <c r="H192" s="10"/>
      <c r="I192" s="10"/>
    </row>
    <row r="193" spans="1:9" x14ac:dyDescent="0.25">
      <c r="A193" s="24">
        <v>43641</v>
      </c>
      <c r="B193" s="27">
        <v>176</v>
      </c>
      <c r="C193" s="35">
        <v>8404309.0000005923</v>
      </c>
      <c r="D193" s="28">
        <v>0</v>
      </c>
      <c r="E193" s="28">
        <f t="shared" si="4"/>
        <v>8404309.0000005923</v>
      </c>
      <c r="F193" s="28">
        <f t="shared" si="5"/>
        <v>60979039.000000283</v>
      </c>
      <c r="G193" s="9"/>
      <c r="H193" s="10"/>
      <c r="I193" s="10"/>
    </row>
    <row r="194" spans="1:9" x14ac:dyDescent="0.25">
      <c r="A194" s="24">
        <v>43642</v>
      </c>
      <c r="B194" s="27">
        <v>177</v>
      </c>
      <c r="C194" s="35">
        <v>8414871.9999998286</v>
      </c>
      <c r="D194" s="28">
        <v>0</v>
      </c>
      <c r="E194" s="28">
        <f t="shared" si="4"/>
        <v>8414871.9999998286</v>
      </c>
      <c r="F194" s="28">
        <f t="shared" si="5"/>
        <v>63181055.999999687</v>
      </c>
      <c r="G194" s="9"/>
      <c r="H194" s="10"/>
      <c r="I194" s="10"/>
    </row>
    <row r="195" spans="1:9" x14ac:dyDescent="0.25">
      <c r="A195" s="24">
        <v>43643</v>
      </c>
      <c r="B195" s="27">
        <v>178</v>
      </c>
      <c r="C195" s="35">
        <v>8314607.9999999609</v>
      </c>
      <c r="D195" s="28">
        <v>0</v>
      </c>
      <c r="E195" s="28">
        <f t="shared" si="4"/>
        <v>8314607.9999999609</v>
      </c>
      <c r="F195" s="28">
        <f t="shared" si="5"/>
        <v>66666264.999999717</v>
      </c>
      <c r="G195" s="9"/>
      <c r="H195" s="10"/>
      <c r="I195" s="10"/>
    </row>
    <row r="196" spans="1:9" x14ac:dyDescent="0.25">
      <c r="A196" s="24">
        <v>43644</v>
      </c>
      <c r="B196" s="27">
        <v>179</v>
      </c>
      <c r="C196" s="35">
        <v>8622194.9999997839</v>
      </c>
      <c r="D196" s="28">
        <v>0</v>
      </c>
      <c r="E196" s="28">
        <f t="shared" si="4"/>
        <v>8622194.9999997839</v>
      </c>
      <c r="F196" s="28">
        <f t="shared" si="5"/>
        <v>67723363.00000003</v>
      </c>
      <c r="G196" s="9"/>
      <c r="H196" s="10"/>
      <c r="I196" s="10"/>
    </row>
    <row r="197" spans="1:9" x14ac:dyDescent="0.25">
      <c r="A197" s="24">
        <v>43645</v>
      </c>
      <c r="B197" s="27">
        <v>180</v>
      </c>
      <c r="C197" s="35">
        <v>8053772.9999999749</v>
      </c>
      <c r="D197" s="28">
        <v>0</v>
      </c>
      <c r="E197" s="28">
        <f t="shared" si="4"/>
        <v>8053772.9999999749</v>
      </c>
      <c r="F197" s="28">
        <f t="shared" si="5"/>
        <v>69596725.000000328</v>
      </c>
      <c r="G197" s="9"/>
      <c r="H197" s="10"/>
      <c r="I197" s="10"/>
    </row>
    <row r="198" spans="1:9" x14ac:dyDescent="0.25">
      <c r="A198" s="24">
        <v>43646</v>
      </c>
      <c r="B198" s="27">
        <v>181</v>
      </c>
      <c r="C198" s="35">
        <v>9231753.0000003502</v>
      </c>
      <c r="D198" s="28">
        <v>0</v>
      </c>
      <c r="E198" s="28">
        <f t="shared" si="4"/>
        <v>9231753.0000003502</v>
      </c>
      <c r="F198" s="28">
        <f t="shared" si="5"/>
        <v>70997682.000000194</v>
      </c>
      <c r="G198" s="9"/>
      <c r="H198" s="10"/>
      <c r="I198" s="10"/>
    </row>
    <row r="199" spans="1:9" x14ac:dyDescent="0.25">
      <c r="A199" s="24">
        <v>43647</v>
      </c>
      <c r="B199" s="27">
        <v>182</v>
      </c>
      <c r="C199" s="35">
        <v>8767528.9999997951</v>
      </c>
      <c r="D199" s="28">
        <v>1170000</v>
      </c>
      <c r="E199" s="28">
        <f t="shared" si="4"/>
        <v>9937528.9999997951</v>
      </c>
      <c r="F199" s="28">
        <f t="shared" si="5"/>
        <v>71454895.99999997</v>
      </c>
      <c r="G199" s="9"/>
      <c r="H199" s="10"/>
      <c r="I199" s="10"/>
    </row>
    <row r="200" spans="1:9" x14ac:dyDescent="0.25">
      <c r="A200" s="24">
        <v>43648</v>
      </c>
      <c r="B200" s="27">
        <v>183</v>
      </c>
      <c r="C200" s="35">
        <v>9266326.0000000037</v>
      </c>
      <c r="D200" s="28">
        <v>1340000</v>
      </c>
      <c r="E200" s="28">
        <f t="shared" si="4"/>
        <v>10606326.000000004</v>
      </c>
      <c r="F200" s="28">
        <f t="shared" si="5"/>
        <v>71845779.999999985</v>
      </c>
      <c r="G200" s="9"/>
      <c r="H200" s="10"/>
      <c r="I200" s="10"/>
    </row>
    <row r="201" spans="1:9" x14ac:dyDescent="0.25">
      <c r="A201" s="24">
        <v>43649</v>
      </c>
      <c r="B201" s="27">
        <v>184</v>
      </c>
      <c r="C201" s="35">
        <v>10510080.999999853</v>
      </c>
      <c r="D201" s="28">
        <v>1390000</v>
      </c>
      <c r="E201" s="28">
        <f t="shared" si="4"/>
        <v>11900080.999999853</v>
      </c>
      <c r="F201" s="28">
        <f t="shared" si="5"/>
        <v>72192932.000000089</v>
      </c>
      <c r="G201" s="9"/>
      <c r="H201" s="10"/>
      <c r="I201" s="10"/>
    </row>
    <row r="202" spans="1:9" x14ac:dyDescent="0.25">
      <c r="A202" s="24">
        <v>43650</v>
      </c>
      <c r="B202" s="27">
        <v>185</v>
      </c>
      <c r="C202" s="35">
        <v>8091706.0000002692</v>
      </c>
      <c r="D202" s="28">
        <v>1280000</v>
      </c>
      <c r="E202" s="28">
        <f t="shared" si="4"/>
        <v>9371706.0000002682</v>
      </c>
      <c r="F202" s="28">
        <f t="shared" si="5"/>
        <v>70712508.000000104</v>
      </c>
      <c r="G202" s="9"/>
      <c r="H202" s="10"/>
      <c r="I202" s="10"/>
    </row>
    <row r="203" spans="1:9" x14ac:dyDescent="0.25">
      <c r="A203" s="24">
        <v>43651</v>
      </c>
      <c r="B203" s="27">
        <v>186</v>
      </c>
      <c r="C203" s="35">
        <v>9055557.0000000931</v>
      </c>
      <c r="D203" s="28">
        <v>1440000</v>
      </c>
      <c r="E203" s="28">
        <f t="shared" si="4"/>
        <v>10495557.000000093</v>
      </c>
      <c r="F203" s="28">
        <f t="shared" si="5"/>
        <v>71415372.999999791</v>
      </c>
      <c r="G203" s="9"/>
      <c r="H203" s="10"/>
      <c r="I203" s="10"/>
    </row>
    <row r="204" spans="1:9" x14ac:dyDescent="0.25">
      <c r="A204" s="24">
        <v>43652</v>
      </c>
      <c r="B204" s="27">
        <v>187</v>
      </c>
      <c r="C204" s="35">
        <v>8164729.9999998342</v>
      </c>
      <c r="D204" s="28">
        <v>1290000</v>
      </c>
      <c r="E204" s="28">
        <f t="shared" si="4"/>
        <v>9454729.9999998342</v>
      </c>
      <c r="F204" s="28">
        <f t="shared" si="5"/>
        <v>71871865.000000015</v>
      </c>
      <c r="G204" s="9"/>
      <c r="H204" s="10"/>
      <c r="I204" s="10"/>
    </row>
    <row r="205" spans="1:9" x14ac:dyDescent="0.25">
      <c r="A205" s="24">
        <v>43653</v>
      </c>
      <c r="B205" s="27">
        <v>188</v>
      </c>
      <c r="C205" s="35">
        <v>8358967.0000001276</v>
      </c>
      <c r="D205" s="28">
        <v>1330000</v>
      </c>
      <c r="E205" s="28">
        <f t="shared" si="4"/>
        <v>9688967.0000001267</v>
      </c>
      <c r="F205" s="28">
        <f t="shared" si="5"/>
        <v>70901923.000000119</v>
      </c>
      <c r="G205" s="9"/>
      <c r="H205" s="10"/>
      <c r="I205" s="10"/>
    </row>
    <row r="206" spans="1:9" x14ac:dyDescent="0.25">
      <c r="A206" s="24">
        <v>43654</v>
      </c>
      <c r="B206" s="27">
        <v>189</v>
      </c>
      <c r="C206" s="35">
        <v>8998412.9999998026</v>
      </c>
      <c r="D206" s="28">
        <v>1330000</v>
      </c>
      <c r="E206" s="28">
        <f t="shared" si="4"/>
        <v>10328412.999999803</v>
      </c>
      <c r="F206" s="28">
        <f t="shared" si="5"/>
        <v>69892601.99999994</v>
      </c>
      <c r="G206" s="9"/>
      <c r="H206" s="10"/>
      <c r="I206" s="10"/>
    </row>
    <row r="207" spans="1:9" x14ac:dyDescent="0.25">
      <c r="A207" s="24">
        <v>43655</v>
      </c>
      <c r="B207" s="27">
        <v>190</v>
      </c>
      <c r="C207" s="35">
        <v>9593478.0000001248</v>
      </c>
      <c r="D207" s="28">
        <v>1360000</v>
      </c>
      <c r="E207" s="28">
        <f t="shared" si="4"/>
        <v>10953478.000000125</v>
      </c>
      <c r="F207" s="28">
        <f t="shared" si="5"/>
        <v>69138498.000000164</v>
      </c>
      <c r="G207" s="9"/>
      <c r="H207" s="10"/>
      <c r="I207" s="10"/>
    </row>
    <row r="208" spans="1:9" x14ac:dyDescent="0.25">
      <c r="A208" s="24">
        <v>43656</v>
      </c>
      <c r="B208" s="27">
        <v>191</v>
      </c>
      <c r="C208" s="35">
        <v>10419656.999999855</v>
      </c>
      <c r="D208" s="28">
        <v>0</v>
      </c>
      <c r="E208" s="28">
        <f t="shared" si="4"/>
        <v>10419656.999999855</v>
      </c>
      <c r="F208" s="28">
        <f t="shared" si="5"/>
        <v>68514499.999999732</v>
      </c>
      <c r="G208" s="9"/>
      <c r="H208" s="10"/>
      <c r="I208" s="10"/>
    </row>
    <row r="209" spans="1:9" x14ac:dyDescent="0.25">
      <c r="A209" s="24">
        <v>43657</v>
      </c>
      <c r="B209" s="27">
        <v>192</v>
      </c>
      <c r="C209" s="35">
        <v>10074570.999999959</v>
      </c>
      <c r="D209" s="28">
        <v>0</v>
      </c>
      <c r="E209" s="28">
        <f t="shared" si="4"/>
        <v>10074570.999999959</v>
      </c>
      <c r="F209" s="28">
        <f t="shared" si="5"/>
        <v>68317648.000000089</v>
      </c>
      <c r="G209" s="9"/>
      <c r="H209" s="10"/>
      <c r="I209" s="10"/>
    </row>
    <row r="210" spans="1:9" x14ac:dyDescent="0.25">
      <c r="A210" s="24">
        <v>43658</v>
      </c>
      <c r="B210" s="27">
        <v>193</v>
      </c>
      <c r="C210" s="35">
        <v>10952049.000000309</v>
      </c>
      <c r="D210" s="28">
        <v>0</v>
      </c>
      <c r="E210" s="28">
        <f t="shared" si="4"/>
        <v>10952049.000000309</v>
      </c>
      <c r="F210" s="28">
        <f t="shared" si="5"/>
        <v>68452619.00000003</v>
      </c>
      <c r="G210" s="9"/>
      <c r="H210" s="10"/>
      <c r="I210" s="10"/>
    </row>
    <row r="211" spans="1:9" x14ac:dyDescent="0.25">
      <c r="A211" s="24">
        <v>43659</v>
      </c>
      <c r="B211" s="27">
        <v>194</v>
      </c>
      <c r="C211" s="35">
        <v>8484787.9999999478</v>
      </c>
      <c r="D211" s="28">
        <v>0</v>
      </c>
      <c r="E211" s="28">
        <f t="shared" ref="E211:E274" si="6">C211+D211</f>
        <v>8484787.9999999478</v>
      </c>
      <c r="F211" s="28">
        <f t="shared" si="5"/>
        <v>67640581.999999851</v>
      </c>
      <c r="G211" s="9"/>
      <c r="H211" s="10"/>
      <c r="I211" s="10"/>
    </row>
    <row r="212" spans="1:9" x14ac:dyDescent="0.25">
      <c r="A212" s="24">
        <v>43660</v>
      </c>
      <c r="B212" s="27">
        <v>195</v>
      </c>
      <c r="C212" s="35">
        <v>8679645.9999999423</v>
      </c>
      <c r="D212" s="28">
        <v>0</v>
      </c>
      <c r="E212" s="28">
        <f t="shared" si="6"/>
        <v>8679645.9999999423</v>
      </c>
      <c r="F212" s="28">
        <f t="shared" ref="F212:F275" si="7">SUM(E212:E218)</f>
        <v>69569249.999999732</v>
      </c>
      <c r="G212" s="9"/>
      <c r="H212" s="10"/>
      <c r="I212" s="10"/>
    </row>
    <row r="213" spans="1:9" x14ac:dyDescent="0.25">
      <c r="A213" s="24">
        <v>43661</v>
      </c>
      <c r="B213" s="27">
        <v>196</v>
      </c>
      <c r="C213" s="35">
        <v>9574309.0000000279</v>
      </c>
      <c r="D213" s="28">
        <v>0</v>
      </c>
      <c r="E213" s="28">
        <f t="shared" si="6"/>
        <v>9574309.0000000279</v>
      </c>
      <c r="F213" s="28">
        <f t="shared" si="7"/>
        <v>71162168.999999657</v>
      </c>
      <c r="G213" s="9"/>
      <c r="H213" s="10"/>
      <c r="I213" s="10"/>
    </row>
    <row r="214" spans="1:9" x14ac:dyDescent="0.25">
      <c r="A214" s="24">
        <v>43662</v>
      </c>
      <c r="B214" s="27">
        <v>197</v>
      </c>
      <c r="C214" s="35">
        <v>10329479.999999681</v>
      </c>
      <c r="D214" s="28">
        <v>0</v>
      </c>
      <c r="E214" s="28">
        <f t="shared" si="6"/>
        <v>10329479.999999681</v>
      </c>
      <c r="F214" s="28">
        <f t="shared" si="7"/>
        <v>70686845.999999791</v>
      </c>
      <c r="G214" s="9"/>
      <c r="H214" s="10"/>
      <c r="I214" s="10"/>
    </row>
    <row r="215" spans="1:9" x14ac:dyDescent="0.25">
      <c r="A215" s="24">
        <v>43663</v>
      </c>
      <c r="B215" s="27">
        <v>198</v>
      </c>
      <c r="C215" s="35">
        <v>10222805.00000022</v>
      </c>
      <c r="D215" s="28">
        <v>0</v>
      </c>
      <c r="E215" s="28">
        <f t="shared" si="6"/>
        <v>10222805.00000022</v>
      </c>
      <c r="F215" s="28">
        <f t="shared" si="7"/>
        <v>70256816.000000238</v>
      </c>
      <c r="G215" s="9"/>
      <c r="H215" s="10"/>
      <c r="I215" s="10"/>
    </row>
    <row r="216" spans="1:9" x14ac:dyDescent="0.25">
      <c r="A216" s="24">
        <v>43664</v>
      </c>
      <c r="B216" s="27">
        <v>199</v>
      </c>
      <c r="C216" s="35">
        <v>10209541.999999896</v>
      </c>
      <c r="D216" s="28">
        <v>0</v>
      </c>
      <c r="E216" s="28">
        <f t="shared" si="6"/>
        <v>10209541.999999896</v>
      </c>
      <c r="F216" s="28">
        <f t="shared" si="7"/>
        <v>70122056.000000149</v>
      </c>
      <c r="G216" s="9"/>
      <c r="H216" s="10"/>
      <c r="I216" s="10"/>
    </row>
    <row r="217" spans="1:9" x14ac:dyDescent="0.25">
      <c r="A217" s="24">
        <v>43665</v>
      </c>
      <c r="B217" s="27">
        <v>200</v>
      </c>
      <c r="C217" s="35">
        <v>10140012.00000013</v>
      </c>
      <c r="D217" s="28">
        <v>0</v>
      </c>
      <c r="E217" s="28">
        <f t="shared" si="6"/>
        <v>10140012.00000013</v>
      </c>
      <c r="F217" s="28">
        <f t="shared" si="7"/>
        <v>69599409.000000164</v>
      </c>
      <c r="G217" s="9"/>
      <c r="H217" s="10"/>
      <c r="I217" s="10"/>
    </row>
    <row r="218" spans="1:9" x14ac:dyDescent="0.25">
      <c r="A218" s="24">
        <v>43666</v>
      </c>
      <c r="B218" s="27">
        <v>201</v>
      </c>
      <c r="C218" s="35">
        <v>10413455.999999832</v>
      </c>
      <c r="D218" s="28">
        <v>0</v>
      </c>
      <c r="E218" s="28">
        <f t="shared" si="6"/>
        <v>10413455.999999832</v>
      </c>
      <c r="F218" s="28">
        <f t="shared" si="7"/>
        <v>69540032.00000003</v>
      </c>
      <c r="G218" s="9"/>
      <c r="H218" s="10"/>
      <c r="I218" s="10"/>
    </row>
    <row r="219" spans="1:9" x14ac:dyDescent="0.25">
      <c r="A219" s="24">
        <v>43667</v>
      </c>
      <c r="B219" s="27">
        <v>202</v>
      </c>
      <c r="C219" s="35">
        <v>10272564.999999864</v>
      </c>
      <c r="D219" s="28">
        <v>0</v>
      </c>
      <c r="E219" s="28">
        <f t="shared" si="6"/>
        <v>10272564.999999864</v>
      </c>
      <c r="F219" s="28">
        <f t="shared" si="7"/>
        <v>68794153.000000477</v>
      </c>
      <c r="G219" s="9"/>
      <c r="H219" s="10"/>
      <c r="I219" s="10"/>
    </row>
    <row r="220" spans="1:9" x14ac:dyDescent="0.25">
      <c r="A220" s="24">
        <v>43668</v>
      </c>
      <c r="B220" s="27">
        <v>203</v>
      </c>
      <c r="C220" s="35">
        <v>9098986.0000001621</v>
      </c>
      <c r="D220" s="28">
        <v>0</v>
      </c>
      <c r="E220" s="28">
        <f t="shared" si="6"/>
        <v>9098986.0000001621</v>
      </c>
      <c r="F220" s="28">
        <f t="shared" si="7"/>
        <v>67689061.000000298</v>
      </c>
      <c r="G220" s="9"/>
      <c r="H220" s="10"/>
      <c r="I220" s="10"/>
    </row>
    <row r="221" spans="1:9" x14ac:dyDescent="0.25">
      <c r="A221" s="24">
        <v>43669</v>
      </c>
      <c r="B221" s="27">
        <v>204</v>
      </c>
      <c r="C221" s="35">
        <v>9899450.0000001416</v>
      </c>
      <c r="D221" s="28">
        <v>0</v>
      </c>
      <c r="E221" s="28">
        <f t="shared" si="6"/>
        <v>9899450.0000001416</v>
      </c>
      <c r="F221" s="28">
        <f>SUM(E221:E227)</f>
        <v>68745748.000000358</v>
      </c>
      <c r="G221" s="9"/>
      <c r="H221" s="10"/>
      <c r="I221" s="10"/>
    </row>
    <row r="222" spans="1:9" x14ac:dyDescent="0.25">
      <c r="A222" s="24">
        <v>43670</v>
      </c>
      <c r="B222" s="27">
        <v>205</v>
      </c>
      <c r="C222" s="35">
        <v>10088045.000000112</v>
      </c>
      <c r="D222" s="28">
        <v>0</v>
      </c>
      <c r="E222" s="28">
        <f t="shared" si="6"/>
        <v>10088045.000000112</v>
      </c>
      <c r="F222" s="28">
        <f t="shared" si="7"/>
        <v>68915726.000000194</v>
      </c>
      <c r="G222" s="9"/>
      <c r="H222" s="10"/>
      <c r="I222" s="10"/>
    </row>
    <row r="223" spans="1:9" x14ac:dyDescent="0.25">
      <c r="A223" s="24">
        <v>43671</v>
      </c>
      <c r="B223" s="27">
        <v>206</v>
      </c>
      <c r="C223" s="35">
        <v>9686894.999999918</v>
      </c>
      <c r="D223" s="28">
        <v>0</v>
      </c>
      <c r="E223" s="28">
        <f t="shared" si="6"/>
        <v>9686894.999999918</v>
      </c>
      <c r="F223" s="28">
        <f t="shared" si="7"/>
        <v>69645831.999999791</v>
      </c>
      <c r="G223" s="9"/>
      <c r="H223" s="10"/>
      <c r="I223" s="10"/>
    </row>
    <row r="224" spans="1:9" x14ac:dyDescent="0.25">
      <c r="A224" s="24">
        <v>43672</v>
      </c>
      <c r="B224" s="27">
        <v>207</v>
      </c>
      <c r="C224" s="35">
        <v>10080635.000000002</v>
      </c>
      <c r="D224" s="28">
        <v>0</v>
      </c>
      <c r="E224" s="28">
        <f t="shared" si="6"/>
        <v>10080635.000000002</v>
      </c>
      <c r="F224" s="28">
        <f t="shared" si="7"/>
        <v>71455253.999999776</v>
      </c>
      <c r="G224" s="9"/>
      <c r="H224" s="10"/>
      <c r="I224" s="10"/>
    </row>
    <row r="225" spans="1:9" x14ac:dyDescent="0.25">
      <c r="A225" s="24">
        <v>43673</v>
      </c>
      <c r="B225" s="27">
        <v>208</v>
      </c>
      <c r="C225" s="35">
        <v>9667577.0000002831</v>
      </c>
      <c r="D225" s="28">
        <v>0</v>
      </c>
      <c r="E225" s="28">
        <f t="shared" si="6"/>
        <v>9667577.0000002831</v>
      </c>
      <c r="F225" s="28">
        <f t="shared" si="7"/>
        <v>74185821.999999672</v>
      </c>
      <c r="G225" s="9"/>
      <c r="H225" s="10"/>
      <c r="I225" s="10"/>
    </row>
    <row r="226" spans="1:9" x14ac:dyDescent="0.25">
      <c r="A226" s="24">
        <v>43674</v>
      </c>
      <c r="B226" s="27">
        <v>209</v>
      </c>
      <c r="C226" s="35">
        <v>9167472.999999674</v>
      </c>
      <c r="D226" s="28">
        <v>0</v>
      </c>
      <c r="E226" s="28">
        <f t="shared" si="6"/>
        <v>9167472.999999674</v>
      </c>
      <c r="F226" s="28">
        <f t="shared" si="7"/>
        <v>75721605.999999821</v>
      </c>
      <c r="G226" s="9"/>
      <c r="H226" s="10"/>
      <c r="I226" s="10"/>
    </row>
    <row r="227" spans="1:9" x14ac:dyDescent="0.25">
      <c r="A227" s="24">
        <v>43675</v>
      </c>
      <c r="B227" s="27">
        <v>210</v>
      </c>
      <c r="C227" s="35">
        <v>10155673.000000238</v>
      </c>
      <c r="D227" s="28">
        <v>0</v>
      </c>
      <c r="E227" s="28">
        <f t="shared" si="6"/>
        <v>10155673.000000238</v>
      </c>
      <c r="F227" s="28">
        <f t="shared" si="7"/>
        <v>77127760.00000003</v>
      </c>
      <c r="G227" s="9"/>
      <c r="H227" s="10"/>
      <c r="I227" s="10"/>
    </row>
    <row r="228" spans="1:9" x14ac:dyDescent="0.25">
      <c r="A228" s="24">
        <v>43676</v>
      </c>
      <c r="B228" s="27">
        <v>211</v>
      </c>
      <c r="C228" s="35">
        <v>10069427.999999974</v>
      </c>
      <c r="D228" s="28">
        <v>0</v>
      </c>
      <c r="E228" s="28">
        <f t="shared" si="6"/>
        <v>10069427.999999974</v>
      </c>
      <c r="F228" s="28">
        <f t="shared" si="7"/>
        <v>78590222.999999598</v>
      </c>
      <c r="G228" s="9"/>
      <c r="H228" s="10"/>
      <c r="I228" s="10"/>
    </row>
    <row r="229" spans="1:9" x14ac:dyDescent="0.25">
      <c r="A229" s="24">
        <v>43677</v>
      </c>
      <c r="B229" s="27">
        <v>212</v>
      </c>
      <c r="C229" s="35">
        <v>10818150.999999709</v>
      </c>
      <c r="D229" s="28">
        <v>0</v>
      </c>
      <c r="E229" s="28">
        <f t="shared" si="6"/>
        <v>10818150.999999709</v>
      </c>
      <c r="F229" s="28">
        <f t="shared" si="7"/>
        <v>79868762.999999925</v>
      </c>
      <c r="G229" s="9"/>
      <c r="H229" s="10"/>
      <c r="I229" s="10"/>
    </row>
    <row r="230" spans="1:9" x14ac:dyDescent="0.25">
      <c r="A230" s="24">
        <v>43678</v>
      </c>
      <c r="B230" s="27">
        <v>213</v>
      </c>
      <c r="C230" s="35">
        <v>9626316.9999999087</v>
      </c>
      <c r="D230" s="28">
        <v>1870000</v>
      </c>
      <c r="E230" s="28">
        <f t="shared" si="6"/>
        <v>11496316.999999909</v>
      </c>
      <c r="F230" s="28">
        <f t="shared" si="7"/>
        <v>80653561.999999896</v>
      </c>
      <c r="G230" s="9"/>
      <c r="H230" s="10"/>
      <c r="I230" s="10"/>
    </row>
    <row r="231" spans="1:9" x14ac:dyDescent="0.25">
      <c r="A231" s="24">
        <v>43679</v>
      </c>
      <c r="B231" s="27">
        <v>214</v>
      </c>
      <c r="C231" s="35">
        <v>11441202.999999892</v>
      </c>
      <c r="D231" s="28">
        <v>1370000</v>
      </c>
      <c r="E231" s="28">
        <f t="shared" si="6"/>
        <v>12811202.999999892</v>
      </c>
      <c r="F231" s="28">
        <f t="shared" si="7"/>
        <v>79849688.000000328</v>
      </c>
      <c r="G231" s="9"/>
      <c r="H231" s="10"/>
      <c r="I231" s="10"/>
    </row>
    <row r="232" spans="1:9" x14ac:dyDescent="0.25">
      <c r="A232" s="24">
        <v>43680</v>
      </c>
      <c r="B232" s="27">
        <v>215</v>
      </c>
      <c r="C232" s="35">
        <v>10143361.000000421</v>
      </c>
      <c r="D232" s="28">
        <v>1060000</v>
      </c>
      <c r="E232" s="28">
        <f t="shared" si="6"/>
        <v>11203361.000000421</v>
      </c>
      <c r="F232" s="28">
        <f t="shared" si="7"/>
        <v>78283111.000000373</v>
      </c>
      <c r="G232" s="9"/>
      <c r="H232" s="10"/>
      <c r="I232" s="10"/>
    </row>
    <row r="233" spans="1:9" x14ac:dyDescent="0.25">
      <c r="A233" s="24">
        <v>43681</v>
      </c>
      <c r="B233" s="27">
        <v>216</v>
      </c>
      <c r="C233" s="35">
        <v>9433626.9999999013</v>
      </c>
      <c r="D233" s="28">
        <v>1140000</v>
      </c>
      <c r="E233" s="28">
        <f t="shared" si="6"/>
        <v>10573626.999999901</v>
      </c>
      <c r="F233" s="28">
        <f t="shared" si="7"/>
        <v>77020311.999999762</v>
      </c>
      <c r="G233" s="9"/>
      <c r="H233" s="10"/>
      <c r="I233" s="10"/>
    </row>
    <row r="234" spans="1:9" x14ac:dyDescent="0.25">
      <c r="A234" s="24">
        <v>43682</v>
      </c>
      <c r="B234" s="27">
        <v>217</v>
      </c>
      <c r="C234" s="35">
        <v>10568135.999999795</v>
      </c>
      <c r="D234" s="28">
        <v>1050000</v>
      </c>
      <c r="E234" s="28">
        <f t="shared" si="6"/>
        <v>11618135.999999795</v>
      </c>
      <c r="F234" s="28">
        <f t="shared" si="7"/>
        <v>76683347.000000089</v>
      </c>
      <c r="G234" s="9"/>
      <c r="H234" s="10"/>
      <c r="I234" s="10"/>
    </row>
    <row r="235" spans="1:9" x14ac:dyDescent="0.25">
      <c r="A235" s="24">
        <v>43683</v>
      </c>
      <c r="B235" s="27">
        <v>218</v>
      </c>
      <c r="C235" s="35">
        <v>10057968.000000304</v>
      </c>
      <c r="D235" s="28">
        <v>1290000</v>
      </c>
      <c r="E235" s="28">
        <f t="shared" si="6"/>
        <v>11347968.000000304</v>
      </c>
      <c r="F235" s="28">
        <f t="shared" si="7"/>
        <v>73462834</v>
      </c>
      <c r="G235" s="9"/>
      <c r="H235" s="10"/>
      <c r="I235" s="10"/>
    </row>
    <row r="236" spans="1:9" x14ac:dyDescent="0.25">
      <c r="A236" s="24">
        <v>43684</v>
      </c>
      <c r="B236" s="27">
        <v>219</v>
      </c>
      <c r="C236" s="35">
        <v>10322949.999999676</v>
      </c>
      <c r="D236" s="28">
        <v>1280000</v>
      </c>
      <c r="E236" s="28">
        <f t="shared" si="6"/>
        <v>11602949.999999676</v>
      </c>
      <c r="F236" s="28">
        <f t="shared" si="7"/>
        <v>73172940.000000015</v>
      </c>
      <c r="G236" s="9"/>
      <c r="H236" s="10"/>
      <c r="I236" s="10"/>
    </row>
    <row r="237" spans="1:9" x14ac:dyDescent="0.25">
      <c r="A237" s="24">
        <v>43685</v>
      </c>
      <c r="B237" s="27">
        <v>220</v>
      </c>
      <c r="C237" s="35">
        <v>9422443.0000003297</v>
      </c>
      <c r="D237" s="28">
        <v>1270000</v>
      </c>
      <c r="E237" s="28">
        <f t="shared" si="6"/>
        <v>10692443.00000033</v>
      </c>
      <c r="F237" s="28">
        <f t="shared" si="7"/>
        <v>72299379.999999821</v>
      </c>
      <c r="G237" s="9"/>
      <c r="H237" s="10"/>
      <c r="I237" s="10"/>
    </row>
    <row r="238" spans="1:9" x14ac:dyDescent="0.25">
      <c r="A238" s="24">
        <v>43686</v>
      </c>
      <c r="B238" s="27">
        <v>221</v>
      </c>
      <c r="C238" s="35">
        <v>9774625.9999999534</v>
      </c>
      <c r="D238" s="28">
        <v>1470000</v>
      </c>
      <c r="E238" s="28">
        <f t="shared" si="6"/>
        <v>11244625.999999953</v>
      </c>
      <c r="F238" s="28">
        <f t="shared" si="7"/>
        <v>71272640.999999702</v>
      </c>
      <c r="G238" s="9"/>
      <c r="H238" s="10"/>
      <c r="I238" s="10"/>
    </row>
    <row r="239" spans="1:9" x14ac:dyDescent="0.25">
      <c r="A239" s="24">
        <v>43687</v>
      </c>
      <c r="B239" s="27">
        <v>222</v>
      </c>
      <c r="C239" s="35">
        <v>8710561.9999998026</v>
      </c>
      <c r="D239" s="28">
        <v>1230000</v>
      </c>
      <c r="E239" s="28">
        <f t="shared" si="6"/>
        <v>9940561.9999998026</v>
      </c>
      <c r="F239" s="28">
        <f t="shared" si="7"/>
        <v>70635756.999999672</v>
      </c>
      <c r="G239" s="9"/>
      <c r="H239" s="10"/>
      <c r="I239" s="10"/>
    </row>
    <row r="240" spans="1:9" x14ac:dyDescent="0.25">
      <c r="A240" s="24">
        <v>43688</v>
      </c>
      <c r="B240" s="27">
        <v>223</v>
      </c>
      <c r="C240" s="35">
        <v>9046662.0000002161</v>
      </c>
      <c r="D240" s="28">
        <v>1190000</v>
      </c>
      <c r="E240" s="28">
        <f t="shared" si="6"/>
        <v>10236662.000000216</v>
      </c>
      <c r="F240" s="28">
        <f t="shared" si="7"/>
        <v>69405451.999999911</v>
      </c>
      <c r="G240" s="9"/>
      <c r="H240" s="10"/>
      <c r="I240" s="10"/>
    </row>
    <row r="241" spans="1:9" x14ac:dyDescent="0.25">
      <c r="A241" s="24">
        <v>43689</v>
      </c>
      <c r="B241" s="27">
        <v>224</v>
      </c>
      <c r="C241" s="35">
        <v>8397622.9999997206</v>
      </c>
      <c r="D241" s="28">
        <v>0</v>
      </c>
      <c r="E241" s="28">
        <f t="shared" si="6"/>
        <v>8397622.9999997206</v>
      </c>
      <c r="F241" s="28">
        <f t="shared" si="7"/>
        <v>68492567.999999613</v>
      </c>
      <c r="G241" s="9"/>
      <c r="H241" s="10"/>
      <c r="I241" s="10"/>
    </row>
    <row r="242" spans="1:9" x14ac:dyDescent="0.25">
      <c r="A242" s="24">
        <v>43690</v>
      </c>
      <c r="B242" s="27">
        <v>225</v>
      </c>
      <c r="C242" s="35">
        <v>9758074.0000003129</v>
      </c>
      <c r="D242" s="28">
        <v>1300000</v>
      </c>
      <c r="E242" s="28">
        <f t="shared" si="6"/>
        <v>11058074.000000313</v>
      </c>
      <c r="F242" s="28">
        <f t="shared" si="7"/>
        <v>70610480.000000209</v>
      </c>
      <c r="G242" s="9"/>
      <c r="H242" s="10"/>
      <c r="I242" s="10"/>
    </row>
    <row r="243" spans="1:9" x14ac:dyDescent="0.25">
      <c r="A243" s="24">
        <v>43691</v>
      </c>
      <c r="B243" s="27">
        <v>226</v>
      </c>
      <c r="C243" s="35">
        <v>10099389.999999497</v>
      </c>
      <c r="D243" s="28">
        <v>630000</v>
      </c>
      <c r="E243" s="28">
        <f t="shared" si="6"/>
        <v>10729389.999999497</v>
      </c>
      <c r="F243" s="28">
        <f t="shared" si="7"/>
        <v>68222802.000000045</v>
      </c>
      <c r="G243" s="9"/>
      <c r="H243" s="10"/>
      <c r="I243" s="10"/>
    </row>
    <row r="244" spans="1:9" x14ac:dyDescent="0.25">
      <c r="A244" s="24">
        <v>43692</v>
      </c>
      <c r="B244" s="27">
        <v>227</v>
      </c>
      <c r="C244" s="35">
        <v>9665704.0000002086</v>
      </c>
      <c r="D244" s="28">
        <v>0</v>
      </c>
      <c r="E244" s="28">
        <f t="shared" si="6"/>
        <v>9665704.0000002086</v>
      </c>
      <c r="F244" s="28">
        <f t="shared" si="7"/>
        <v>66464989.000000298</v>
      </c>
      <c r="G244" s="9"/>
      <c r="H244" s="10"/>
      <c r="I244" s="10"/>
    </row>
    <row r="245" spans="1:9" x14ac:dyDescent="0.25">
      <c r="A245" s="24">
        <v>43693</v>
      </c>
      <c r="B245" s="27">
        <v>228</v>
      </c>
      <c r="C245" s="35">
        <v>8457741.9999999106</v>
      </c>
      <c r="D245" s="28">
        <v>2150000</v>
      </c>
      <c r="E245" s="28">
        <f t="shared" si="6"/>
        <v>10607741.999999911</v>
      </c>
      <c r="F245" s="28">
        <f t="shared" si="7"/>
        <v>65484476.000000365</v>
      </c>
      <c r="G245" s="9"/>
      <c r="H245" s="10"/>
      <c r="I245" s="10"/>
    </row>
    <row r="246" spans="1:9" x14ac:dyDescent="0.25">
      <c r="A246" s="24">
        <v>43694</v>
      </c>
      <c r="B246" s="27">
        <v>229</v>
      </c>
      <c r="C246" s="35">
        <v>8470257.0000000484</v>
      </c>
      <c r="D246" s="28">
        <v>240000</v>
      </c>
      <c r="E246" s="28">
        <f t="shared" si="6"/>
        <v>8710257.0000000484</v>
      </c>
      <c r="F246" s="28">
        <f t="shared" si="7"/>
        <v>64688658.000000186</v>
      </c>
      <c r="G246" s="9"/>
      <c r="H246" s="10"/>
      <c r="I246" s="10"/>
    </row>
    <row r="247" spans="1:9" x14ac:dyDescent="0.25">
      <c r="A247" s="24">
        <v>43695</v>
      </c>
      <c r="B247" s="27">
        <v>230</v>
      </c>
      <c r="C247" s="35">
        <v>9323777.9999999125</v>
      </c>
      <c r="D247" s="28">
        <v>0</v>
      </c>
      <c r="E247" s="28">
        <f t="shared" si="6"/>
        <v>9323777.9999999125</v>
      </c>
      <c r="F247" s="28">
        <f t="shared" si="7"/>
        <v>64777018.000000127</v>
      </c>
      <c r="G247" s="9"/>
      <c r="H247" s="10"/>
      <c r="I247" s="10"/>
    </row>
    <row r="248" spans="1:9" x14ac:dyDescent="0.25">
      <c r="A248" s="24">
        <v>43696</v>
      </c>
      <c r="B248" s="27">
        <v>231</v>
      </c>
      <c r="C248" s="35">
        <v>10515535.000000335</v>
      </c>
      <c r="D248" s="28">
        <v>0</v>
      </c>
      <c r="E248" s="28">
        <f t="shared" si="6"/>
        <v>10515535.000000335</v>
      </c>
      <c r="F248" s="28">
        <f t="shared" si="7"/>
        <v>64226206.000000402</v>
      </c>
      <c r="G248" s="9"/>
      <c r="H248" s="10"/>
      <c r="I248" s="10"/>
    </row>
    <row r="249" spans="1:9" x14ac:dyDescent="0.25">
      <c r="A249" s="24">
        <v>43697</v>
      </c>
      <c r="B249" s="27">
        <v>232</v>
      </c>
      <c r="C249" s="35">
        <v>8670396.0000001397</v>
      </c>
      <c r="D249" s="28">
        <v>0</v>
      </c>
      <c r="E249" s="28">
        <f t="shared" si="6"/>
        <v>8670396.0000001397</v>
      </c>
      <c r="F249" s="28">
        <f t="shared" si="7"/>
        <v>64057133.999999702</v>
      </c>
      <c r="G249" s="9"/>
      <c r="H249" s="10"/>
      <c r="I249" s="10"/>
    </row>
    <row r="250" spans="1:9" x14ac:dyDescent="0.25">
      <c r="A250" s="24">
        <v>43698</v>
      </c>
      <c r="B250" s="27">
        <v>233</v>
      </c>
      <c r="C250" s="35">
        <v>8971576.9999997355</v>
      </c>
      <c r="D250" s="28">
        <v>0</v>
      </c>
      <c r="E250" s="28">
        <f t="shared" si="6"/>
        <v>8971576.9999997355</v>
      </c>
      <c r="F250" s="28">
        <f t="shared" si="7"/>
        <v>65422966.999999814</v>
      </c>
      <c r="G250" s="9"/>
      <c r="H250" s="10"/>
      <c r="I250" s="10"/>
    </row>
    <row r="251" spans="1:9" x14ac:dyDescent="0.25">
      <c r="A251" s="24">
        <v>43699</v>
      </c>
      <c r="B251" s="27">
        <v>234</v>
      </c>
      <c r="C251" s="35">
        <v>8685191.0000002775</v>
      </c>
      <c r="D251" s="28">
        <v>0</v>
      </c>
      <c r="E251" s="28">
        <f t="shared" si="6"/>
        <v>8685191.0000002775</v>
      </c>
      <c r="F251" s="28">
        <f t="shared" si="7"/>
        <v>67309109.999999836</v>
      </c>
      <c r="G251" s="9"/>
      <c r="H251" s="10"/>
      <c r="I251" s="10"/>
    </row>
    <row r="252" spans="1:9" x14ac:dyDescent="0.25">
      <c r="A252" s="24">
        <v>43700</v>
      </c>
      <c r="B252" s="27">
        <v>235</v>
      </c>
      <c r="C252" s="35">
        <v>9811923.9999997318</v>
      </c>
      <c r="D252" s="28">
        <v>0</v>
      </c>
      <c r="E252" s="28">
        <f t="shared" si="6"/>
        <v>9811923.9999997318</v>
      </c>
      <c r="F252" s="28">
        <f t="shared" si="7"/>
        <v>69528293.999999464</v>
      </c>
      <c r="G252" s="9"/>
      <c r="H252" s="10"/>
      <c r="I252" s="10"/>
    </row>
    <row r="253" spans="1:9" x14ac:dyDescent="0.25">
      <c r="A253" s="24">
        <v>43701</v>
      </c>
      <c r="B253" s="27">
        <v>236</v>
      </c>
      <c r="C253" s="35">
        <v>8798617</v>
      </c>
      <c r="D253" s="28">
        <v>0</v>
      </c>
      <c r="E253" s="28">
        <f t="shared" si="6"/>
        <v>8798617</v>
      </c>
      <c r="F253" s="28">
        <f t="shared" si="7"/>
        <v>69811472.00000006</v>
      </c>
      <c r="G253" s="9"/>
      <c r="H253" s="10"/>
      <c r="I253" s="10"/>
    </row>
    <row r="254" spans="1:9" x14ac:dyDescent="0.25">
      <c r="A254" s="24">
        <v>43702</v>
      </c>
      <c r="B254" s="27">
        <v>237</v>
      </c>
      <c r="C254" s="35">
        <v>8082966.0000001835</v>
      </c>
      <c r="D254" s="28">
        <v>690000</v>
      </c>
      <c r="E254" s="28">
        <f t="shared" si="6"/>
        <v>8772966.0000001825</v>
      </c>
      <c r="F254" s="28">
        <f t="shared" si="7"/>
        <v>70764886.999999881</v>
      </c>
      <c r="G254" s="9"/>
      <c r="H254" s="10"/>
      <c r="I254" s="10"/>
    </row>
    <row r="255" spans="1:9" x14ac:dyDescent="0.25">
      <c r="A255" s="24">
        <v>43703</v>
      </c>
      <c r="B255" s="27">
        <v>238</v>
      </c>
      <c r="C255" s="35">
        <v>9106462.9999996442</v>
      </c>
      <c r="D255" s="28">
        <v>1240000</v>
      </c>
      <c r="E255" s="28">
        <f t="shared" si="6"/>
        <v>10346462.999999644</v>
      </c>
      <c r="F255" s="28">
        <f t="shared" si="7"/>
        <v>71721498.99999997</v>
      </c>
      <c r="G255" s="9"/>
      <c r="H255" s="10"/>
      <c r="I255" s="10"/>
    </row>
    <row r="256" spans="1:9" x14ac:dyDescent="0.25">
      <c r="A256" s="24">
        <v>43704</v>
      </c>
      <c r="B256" s="27">
        <v>239</v>
      </c>
      <c r="C256" s="35">
        <v>8756229.0000002477</v>
      </c>
      <c r="D256" s="28">
        <v>1280000</v>
      </c>
      <c r="E256" s="28">
        <f t="shared" si="6"/>
        <v>10036229.000000248</v>
      </c>
      <c r="F256" s="28">
        <f t="shared" si="7"/>
        <v>71552195.000000402</v>
      </c>
      <c r="G256" s="9"/>
      <c r="H256" s="10"/>
      <c r="I256" s="10"/>
    </row>
    <row r="257" spans="1:9" x14ac:dyDescent="0.25">
      <c r="A257" s="24">
        <v>43705</v>
      </c>
      <c r="B257" s="27">
        <v>240</v>
      </c>
      <c r="C257" s="35">
        <v>9597719.9999997485</v>
      </c>
      <c r="D257" s="28">
        <v>1260000</v>
      </c>
      <c r="E257" s="28">
        <f t="shared" si="6"/>
        <v>10857719.999999749</v>
      </c>
      <c r="F257" s="28">
        <f t="shared" si="7"/>
        <v>70267664.99999994</v>
      </c>
      <c r="G257" s="9"/>
      <c r="H257" s="10"/>
      <c r="I257" s="10"/>
    </row>
    <row r="258" spans="1:9" x14ac:dyDescent="0.25">
      <c r="A258" s="24">
        <v>43706</v>
      </c>
      <c r="B258" s="27">
        <v>241</v>
      </c>
      <c r="C258" s="35">
        <v>9574374.9999999106</v>
      </c>
      <c r="D258" s="28">
        <v>1330000</v>
      </c>
      <c r="E258" s="28">
        <f t="shared" si="6"/>
        <v>10904374.999999911</v>
      </c>
      <c r="F258" s="28">
        <f t="shared" si="7"/>
        <v>68490127.000000104</v>
      </c>
      <c r="G258" s="9"/>
      <c r="H258" s="10"/>
      <c r="I258" s="10"/>
    </row>
    <row r="259" spans="1:9" x14ac:dyDescent="0.25">
      <c r="A259" s="24">
        <v>43707</v>
      </c>
      <c r="B259" s="27">
        <v>242</v>
      </c>
      <c r="C259" s="35">
        <v>8875102.0000003222</v>
      </c>
      <c r="D259" s="28">
        <v>1220000</v>
      </c>
      <c r="E259" s="28">
        <f t="shared" si="6"/>
        <v>10095102.000000322</v>
      </c>
      <c r="F259" s="28">
        <f t="shared" si="7"/>
        <v>65627301.000000037</v>
      </c>
      <c r="G259" s="9"/>
      <c r="H259" s="10"/>
      <c r="I259" s="10"/>
    </row>
    <row r="260" spans="1:9" x14ac:dyDescent="0.25">
      <c r="A260" s="24">
        <v>43708</v>
      </c>
      <c r="B260" s="27">
        <v>243</v>
      </c>
      <c r="C260" s="35">
        <v>8442031.9999998212</v>
      </c>
      <c r="D260" s="28">
        <v>1310000</v>
      </c>
      <c r="E260" s="28">
        <f t="shared" si="6"/>
        <v>9752031.9999998212</v>
      </c>
      <c r="F260" s="28">
        <f t="shared" si="7"/>
        <v>62471941.999999896</v>
      </c>
      <c r="G260" s="9"/>
      <c r="H260" s="10"/>
      <c r="I260" s="10"/>
    </row>
    <row r="261" spans="1:9" x14ac:dyDescent="0.25">
      <c r="A261" s="24">
        <v>43709</v>
      </c>
      <c r="B261" s="27">
        <v>244</v>
      </c>
      <c r="C261" s="35">
        <v>8459578.0000002738</v>
      </c>
      <c r="D261" s="28">
        <v>1270000</v>
      </c>
      <c r="E261" s="28">
        <f t="shared" si="6"/>
        <v>9729578.0000002738</v>
      </c>
      <c r="F261" s="28">
        <f t="shared" si="7"/>
        <v>60639509.999999985</v>
      </c>
      <c r="G261" s="9"/>
      <c r="H261" s="10"/>
      <c r="I261" s="10"/>
    </row>
    <row r="262" spans="1:9" x14ac:dyDescent="0.25">
      <c r="A262" s="24">
        <v>43710</v>
      </c>
      <c r="B262" s="27">
        <v>245</v>
      </c>
      <c r="C262" s="35">
        <v>8917159.0000000708</v>
      </c>
      <c r="D262" s="28">
        <v>1260000</v>
      </c>
      <c r="E262" s="28">
        <f t="shared" si="6"/>
        <v>10177159.000000071</v>
      </c>
      <c r="F262" s="28">
        <f t="shared" si="7"/>
        <v>56488936.999999642</v>
      </c>
      <c r="G262" s="9"/>
      <c r="H262" s="10"/>
      <c r="I262" s="10"/>
    </row>
    <row r="263" spans="1:9" x14ac:dyDescent="0.25">
      <c r="A263" s="24">
        <v>43711</v>
      </c>
      <c r="B263" s="27">
        <v>246</v>
      </c>
      <c r="C263" s="35">
        <v>8751698.9999997839</v>
      </c>
      <c r="D263" s="28">
        <v>0</v>
      </c>
      <c r="E263" s="28">
        <f t="shared" si="6"/>
        <v>8751698.9999997839</v>
      </c>
      <c r="F263" s="28">
        <f t="shared" si="7"/>
        <v>51649982.999999769</v>
      </c>
      <c r="G263" s="9"/>
      <c r="H263" s="10"/>
      <c r="I263" s="10"/>
    </row>
    <row r="264" spans="1:9" x14ac:dyDescent="0.25">
      <c r="A264" s="24">
        <v>43712</v>
      </c>
      <c r="B264" s="27">
        <v>247</v>
      </c>
      <c r="C264" s="35">
        <v>9080181.9999999236</v>
      </c>
      <c r="D264" s="28">
        <v>0</v>
      </c>
      <c r="E264" s="28">
        <f t="shared" si="6"/>
        <v>9080181.9999999236</v>
      </c>
      <c r="F264" s="28">
        <f t="shared" si="7"/>
        <v>49615899.000000328</v>
      </c>
      <c r="G264" s="9"/>
      <c r="H264" s="10"/>
      <c r="I264" s="10"/>
    </row>
    <row r="265" spans="1:9" x14ac:dyDescent="0.25">
      <c r="A265" s="24">
        <v>43713</v>
      </c>
      <c r="B265" s="27">
        <v>248</v>
      </c>
      <c r="C265" s="35">
        <v>8041548.9999998379</v>
      </c>
      <c r="D265" s="28">
        <v>0</v>
      </c>
      <c r="E265" s="28">
        <f t="shared" si="6"/>
        <v>8041548.9999998379</v>
      </c>
      <c r="F265" s="28">
        <f t="shared" si="7"/>
        <v>46491515.000000387</v>
      </c>
      <c r="G265" s="9"/>
      <c r="H265" s="10"/>
      <c r="I265" s="10"/>
    </row>
    <row r="266" spans="1:9" x14ac:dyDescent="0.25">
      <c r="A266" s="24">
        <v>43714</v>
      </c>
      <c r="B266" s="27">
        <v>249</v>
      </c>
      <c r="C266" s="35">
        <v>6939743.0000001825</v>
      </c>
      <c r="D266" s="28">
        <v>0</v>
      </c>
      <c r="E266" s="28">
        <f t="shared" si="6"/>
        <v>6939743.0000001825</v>
      </c>
      <c r="F266" s="28">
        <f t="shared" si="7"/>
        <v>45235323.000000238</v>
      </c>
      <c r="G266" s="9"/>
      <c r="H266" s="10"/>
      <c r="I266" s="10"/>
    </row>
    <row r="267" spans="1:9" x14ac:dyDescent="0.25">
      <c r="A267" s="24">
        <v>43715</v>
      </c>
      <c r="B267" s="27">
        <v>250</v>
      </c>
      <c r="C267" s="35">
        <v>7919599.9999999069</v>
      </c>
      <c r="D267" s="28">
        <v>0</v>
      </c>
      <c r="E267" s="28">
        <f t="shared" si="6"/>
        <v>7919599.9999999069</v>
      </c>
      <c r="F267" s="28">
        <f t="shared" si="7"/>
        <v>45329760.000000343</v>
      </c>
      <c r="G267" s="9"/>
      <c r="H267" s="10"/>
      <c r="I267" s="10"/>
    </row>
    <row r="268" spans="1:9" x14ac:dyDescent="0.25">
      <c r="A268" s="24">
        <v>43716</v>
      </c>
      <c r="B268" s="27">
        <v>251</v>
      </c>
      <c r="C268" s="35">
        <v>5579004.9999999367</v>
      </c>
      <c r="D268" s="28">
        <v>0</v>
      </c>
      <c r="E268" s="28">
        <f t="shared" si="6"/>
        <v>5579004.9999999367</v>
      </c>
      <c r="F268" s="28">
        <f t="shared" si="7"/>
        <v>42667209.000000395</v>
      </c>
      <c r="G268" s="9"/>
      <c r="H268" s="10"/>
      <c r="I268" s="10"/>
    </row>
    <row r="269" spans="1:9" x14ac:dyDescent="0.25">
      <c r="A269" s="24">
        <v>43717</v>
      </c>
      <c r="B269" s="27">
        <v>252</v>
      </c>
      <c r="C269" s="35">
        <v>5338205.000000204</v>
      </c>
      <c r="D269" s="28">
        <v>0</v>
      </c>
      <c r="E269" s="28">
        <f t="shared" si="6"/>
        <v>5338205.000000204</v>
      </c>
      <c r="F269" s="28">
        <f t="shared" si="7"/>
        <v>43903198.000000142</v>
      </c>
      <c r="G269" s="9"/>
      <c r="H269" s="10"/>
      <c r="I269" s="10"/>
    </row>
    <row r="270" spans="1:9" x14ac:dyDescent="0.25">
      <c r="A270" s="24">
        <v>43718</v>
      </c>
      <c r="B270" s="27">
        <v>253</v>
      </c>
      <c r="C270" s="35">
        <v>6717615.000000339</v>
      </c>
      <c r="D270" s="28">
        <v>0</v>
      </c>
      <c r="E270" s="28">
        <f t="shared" si="6"/>
        <v>6717615.000000339</v>
      </c>
      <c r="F270" s="28">
        <f t="shared" si="7"/>
        <v>44108673.99999994</v>
      </c>
      <c r="G270" s="9"/>
      <c r="H270" s="10"/>
      <c r="I270" s="10"/>
    </row>
    <row r="271" spans="1:9" x14ac:dyDescent="0.25">
      <c r="A271" s="24">
        <v>43719</v>
      </c>
      <c r="B271" s="27">
        <v>254</v>
      </c>
      <c r="C271" s="35">
        <v>5955797.9999999842</v>
      </c>
      <c r="D271" s="28">
        <v>0</v>
      </c>
      <c r="E271" s="28">
        <f t="shared" si="6"/>
        <v>5955797.9999999842</v>
      </c>
      <c r="F271" s="28">
        <f t="shared" si="7"/>
        <v>42946381.999999821</v>
      </c>
      <c r="G271" s="9"/>
      <c r="H271" s="10"/>
      <c r="I271" s="10"/>
    </row>
    <row r="272" spans="1:9" x14ac:dyDescent="0.25">
      <c r="A272" s="24">
        <v>43720</v>
      </c>
      <c r="B272" s="27">
        <v>255</v>
      </c>
      <c r="C272" s="35">
        <v>6785356.9999996899</v>
      </c>
      <c r="D272" s="28">
        <v>0</v>
      </c>
      <c r="E272" s="28">
        <f t="shared" si="6"/>
        <v>6785356.9999996899</v>
      </c>
      <c r="F272" s="28">
        <f t="shared" si="7"/>
        <v>42868886.999999747</v>
      </c>
      <c r="G272" s="9"/>
      <c r="H272" s="10"/>
      <c r="I272" s="10"/>
    </row>
    <row r="273" spans="1:9" x14ac:dyDescent="0.25">
      <c r="A273" s="24">
        <v>43721</v>
      </c>
      <c r="B273" s="27">
        <v>256</v>
      </c>
      <c r="C273" s="35">
        <v>7034180.0000002859</v>
      </c>
      <c r="D273" s="28">
        <v>0</v>
      </c>
      <c r="E273" s="28">
        <f t="shared" si="6"/>
        <v>7034180.0000002859</v>
      </c>
      <c r="F273" s="28">
        <f t="shared" si="7"/>
        <v>40642730.000000134</v>
      </c>
      <c r="G273" s="9"/>
      <c r="H273" s="10"/>
      <c r="I273" s="10"/>
    </row>
    <row r="274" spans="1:9" x14ac:dyDescent="0.25">
      <c r="A274" s="24">
        <v>43722</v>
      </c>
      <c r="B274" s="27">
        <v>257</v>
      </c>
      <c r="C274" s="35">
        <v>5257048.9999999581</v>
      </c>
      <c r="D274" s="28">
        <v>0</v>
      </c>
      <c r="E274" s="28">
        <f t="shared" si="6"/>
        <v>5257048.9999999581</v>
      </c>
      <c r="F274" s="28">
        <f t="shared" si="7"/>
        <v>38717557.99999997</v>
      </c>
      <c r="G274" s="9"/>
      <c r="H274" s="10"/>
      <c r="I274" s="10"/>
    </row>
    <row r="275" spans="1:9" x14ac:dyDescent="0.25">
      <c r="A275" s="24">
        <v>43723</v>
      </c>
      <c r="B275" s="27">
        <v>258</v>
      </c>
      <c r="C275" s="35">
        <v>6814993.9999996796</v>
      </c>
      <c r="D275" s="28">
        <v>0</v>
      </c>
      <c r="E275" s="28">
        <f t="shared" ref="E275:E338" si="8">C275+D275</f>
        <v>6814993.9999996796</v>
      </c>
      <c r="F275" s="28">
        <f t="shared" si="7"/>
        <v>38225172.999999903</v>
      </c>
      <c r="G275" s="9"/>
      <c r="H275" s="10"/>
      <c r="I275" s="10"/>
    </row>
    <row r="276" spans="1:9" x14ac:dyDescent="0.25">
      <c r="A276" s="24">
        <v>43724</v>
      </c>
      <c r="B276" s="27">
        <v>259</v>
      </c>
      <c r="C276" s="35">
        <v>5543681</v>
      </c>
      <c r="D276" s="28">
        <v>0</v>
      </c>
      <c r="E276" s="28">
        <f t="shared" si="8"/>
        <v>5543681</v>
      </c>
      <c r="F276" s="28">
        <f t="shared" ref="F276:F339" si="9">SUM(E276:E282)</f>
        <v>37919887.000000283</v>
      </c>
      <c r="G276" s="9"/>
      <c r="H276" s="10"/>
      <c r="I276" s="10"/>
    </row>
    <row r="277" spans="1:9" x14ac:dyDescent="0.25">
      <c r="A277" s="24">
        <v>43725</v>
      </c>
      <c r="B277" s="27">
        <v>260</v>
      </c>
      <c r="C277" s="35">
        <v>5555323.0000002217</v>
      </c>
      <c r="D277" s="28">
        <v>0</v>
      </c>
      <c r="E277" s="28">
        <f t="shared" si="8"/>
        <v>5555323.0000002217</v>
      </c>
      <c r="F277" s="28">
        <f t="shared" si="9"/>
        <v>37361245.000000559</v>
      </c>
      <c r="G277" s="9"/>
      <c r="H277" s="10"/>
      <c r="I277" s="10"/>
    </row>
    <row r="278" spans="1:9" x14ac:dyDescent="0.25">
      <c r="A278" s="24">
        <v>43726</v>
      </c>
      <c r="B278" s="27">
        <v>261</v>
      </c>
      <c r="C278" s="35">
        <v>5878302.9999999069</v>
      </c>
      <c r="D278" s="28">
        <v>0</v>
      </c>
      <c r="E278" s="28">
        <f t="shared" si="8"/>
        <v>5878302.9999999069</v>
      </c>
      <c r="F278" s="28">
        <f t="shared" si="9"/>
        <v>37358455.999999933</v>
      </c>
      <c r="G278" s="9"/>
      <c r="H278" s="10"/>
      <c r="I278" s="10"/>
    </row>
    <row r="279" spans="1:9" x14ac:dyDescent="0.25">
      <c r="A279" s="24">
        <v>43727</v>
      </c>
      <c r="B279" s="27">
        <v>262</v>
      </c>
      <c r="C279" s="35">
        <v>4559200.0000000736</v>
      </c>
      <c r="D279" s="28">
        <v>0</v>
      </c>
      <c r="E279" s="28">
        <f t="shared" si="8"/>
        <v>4559200.0000000736</v>
      </c>
      <c r="F279" s="28">
        <f t="shared" si="9"/>
        <v>36406859.000000238</v>
      </c>
      <c r="G279" s="9"/>
      <c r="H279" s="10"/>
      <c r="I279" s="10"/>
    </row>
    <row r="280" spans="1:9" x14ac:dyDescent="0.25">
      <c r="A280" s="24">
        <v>43728</v>
      </c>
      <c r="B280" s="27">
        <v>263</v>
      </c>
      <c r="C280" s="35">
        <v>5109008.000000136</v>
      </c>
      <c r="D280" s="28">
        <v>0</v>
      </c>
      <c r="E280" s="28">
        <f t="shared" si="8"/>
        <v>5109008.000000136</v>
      </c>
      <c r="F280" s="28">
        <f t="shared" si="9"/>
        <v>37222037.99999968</v>
      </c>
      <c r="G280" s="9"/>
      <c r="H280" s="10"/>
      <c r="I280" s="10"/>
    </row>
    <row r="281" spans="1:9" x14ac:dyDescent="0.25">
      <c r="A281" s="24">
        <v>43729</v>
      </c>
      <c r="B281" s="27">
        <v>264</v>
      </c>
      <c r="C281" s="35">
        <v>4764663.9999998808</v>
      </c>
      <c r="D281" s="28">
        <v>0</v>
      </c>
      <c r="E281" s="28">
        <f t="shared" si="8"/>
        <v>4764663.9999998808</v>
      </c>
      <c r="F281" s="28">
        <f t="shared" si="9"/>
        <v>36664216.999999732</v>
      </c>
      <c r="G281" s="9"/>
      <c r="H281" s="10"/>
      <c r="I281" s="10"/>
    </row>
    <row r="282" spans="1:9" x14ac:dyDescent="0.25">
      <c r="A282" s="24">
        <v>43730</v>
      </c>
      <c r="B282" s="27">
        <v>265</v>
      </c>
      <c r="C282" s="35">
        <v>6509708.0000000689</v>
      </c>
      <c r="D282" s="28">
        <v>0</v>
      </c>
      <c r="E282" s="28">
        <f t="shared" si="8"/>
        <v>6509708.0000000689</v>
      </c>
      <c r="F282" s="28">
        <f t="shared" si="9"/>
        <v>36633555.999999799</v>
      </c>
      <c r="G282" s="9"/>
      <c r="H282" s="10"/>
      <c r="I282" s="10"/>
    </row>
    <row r="283" spans="1:9" x14ac:dyDescent="0.25">
      <c r="A283" s="24">
        <v>43731</v>
      </c>
      <c r="B283" s="27">
        <v>266</v>
      </c>
      <c r="C283" s="35">
        <v>4985039.0000002775</v>
      </c>
      <c r="D283" s="28">
        <v>0</v>
      </c>
      <c r="E283" s="28">
        <f t="shared" si="8"/>
        <v>4985039.0000002775</v>
      </c>
      <c r="F283" s="28">
        <f t="shared" si="9"/>
        <v>34004648.999999635</v>
      </c>
      <c r="G283" s="9"/>
      <c r="H283" s="10"/>
      <c r="I283" s="10"/>
    </row>
    <row r="284" spans="1:9" x14ac:dyDescent="0.25">
      <c r="A284" s="24">
        <v>43732</v>
      </c>
      <c r="B284" s="27">
        <v>267</v>
      </c>
      <c r="C284" s="35">
        <v>5552533.9999995884</v>
      </c>
      <c r="D284" s="28">
        <v>0</v>
      </c>
      <c r="E284" s="28">
        <f t="shared" si="8"/>
        <v>5552533.9999995884</v>
      </c>
      <c r="F284" s="28">
        <f t="shared" si="9"/>
        <v>33310611.999999251</v>
      </c>
      <c r="G284" s="9"/>
      <c r="H284" s="10"/>
      <c r="I284" s="10"/>
    </row>
    <row r="285" spans="1:9" x14ac:dyDescent="0.25">
      <c r="A285" s="24">
        <v>43733</v>
      </c>
      <c r="B285" s="27">
        <v>268</v>
      </c>
      <c r="C285" s="35">
        <v>4926706.0000002161</v>
      </c>
      <c r="D285" s="28">
        <v>0</v>
      </c>
      <c r="E285" s="28">
        <f t="shared" si="8"/>
        <v>4926706.0000002161</v>
      </c>
      <c r="F285" s="28">
        <f t="shared" si="9"/>
        <v>31882077.999999806</v>
      </c>
      <c r="G285" s="9"/>
      <c r="H285" s="10"/>
      <c r="I285" s="10"/>
    </row>
    <row r="286" spans="1:9" x14ac:dyDescent="0.25">
      <c r="A286" s="24">
        <v>43734</v>
      </c>
      <c r="B286" s="27">
        <v>269</v>
      </c>
      <c r="C286" s="35">
        <v>5374378.9999995092</v>
      </c>
      <c r="D286" s="28">
        <v>0</v>
      </c>
      <c r="E286" s="28">
        <f t="shared" si="8"/>
        <v>5374378.9999995092</v>
      </c>
      <c r="F286" s="28">
        <f t="shared" si="9"/>
        <v>30513371.999999546</v>
      </c>
      <c r="G286" s="9"/>
      <c r="H286" s="10"/>
      <c r="I286" s="10"/>
    </row>
    <row r="287" spans="1:9" x14ac:dyDescent="0.25">
      <c r="A287" s="24">
        <v>43735</v>
      </c>
      <c r="B287" s="27">
        <v>270</v>
      </c>
      <c r="C287" s="35">
        <v>4551187.0000001909</v>
      </c>
      <c r="D287" s="28">
        <v>0</v>
      </c>
      <c r="E287" s="28">
        <f t="shared" si="8"/>
        <v>4551187.0000001909</v>
      </c>
      <c r="F287" s="28">
        <f t="shared" si="9"/>
        <v>28913996.000000022</v>
      </c>
      <c r="G287" s="9"/>
      <c r="H287" s="10"/>
      <c r="I287" s="10"/>
    </row>
    <row r="288" spans="1:9" x14ac:dyDescent="0.25">
      <c r="A288" s="24">
        <v>43736</v>
      </c>
      <c r="B288" s="27">
        <v>271</v>
      </c>
      <c r="C288" s="35">
        <v>4734002.9999999544</v>
      </c>
      <c r="D288" s="28">
        <v>0</v>
      </c>
      <c r="E288" s="28">
        <f t="shared" si="8"/>
        <v>4734002.9999999544</v>
      </c>
      <c r="F288" s="28">
        <f t="shared" si="9"/>
        <v>28496808.99999981</v>
      </c>
      <c r="G288" s="9"/>
      <c r="H288" s="10"/>
      <c r="I288" s="10"/>
    </row>
    <row r="289" spans="1:9" x14ac:dyDescent="0.25">
      <c r="A289" s="24">
        <v>43737</v>
      </c>
      <c r="B289" s="27">
        <v>272</v>
      </c>
      <c r="C289" s="35">
        <v>3880800.9999998976</v>
      </c>
      <c r="D289" s="28">
        <v>0</v>
      </c>
      <c r="E289" s="28">
        <f t="shared" si="8"/>
        <v>3880800.9999998976</v>
      </c>
      <c r="F289" s="28">
        <f t="shared" si="9"/>
        <v>26891810.999999799</v>
      </c>
      <c r="G289" s="9"/>
      <c r="H289" s="10"/>
      <c r="I289" s="10"/>
    </row>
    <row r="290" spans="1:9" x14ac:dyDescent="0.25">
      <c r="A290" s="24">
        <v>43738</v>
      </c>
      <c r="B290" s="27">
        <v>273</v>
      </c>
      <c r="C290" s="35">
        <v>4291001.999999891</v>
      </c>
      <c r="D290" s="28">
        <v>0</v>
      </c>
      <c r="E290" s="28">
        <f t="shared" si="8"/>
        <v>4291001.999999891</v>
      </c>
      <c r="F290" s="28">
        <f t="shared" si="9"/>
        <v>26866009.999999862</v>
      </c>
      <c r="G290" s="9"/>
      <c r="H290" s="10"/>
      <c r="I290" s="10"/>
    </row>
    <row r="291" spans="1:9" x14ac:dyDescent="0.25">
      <c r="A291" s="24">
        <v>43739</v>
      </c>
      <c r="B291" s="27">
        <v>274</v>
      </c>
      <c r="C291" s="35">
        <v>4124000.0000001453</v>
      </c>
      <c r="D291" s="28">
        <v>0</v>
      </c>
      <c r="E291" s="28">
        <f t="shared" si="8"/>
        <v>4124000.0000001453</v>
      </c>
      <c r="F291" s="28">
        <f t="shared" si="9"/>
        <v>26061008.000000108</v>
      </c>
      <c r="G291" s="9"/>
      <c r="H291" s="10"/>
      <c r="I291" s="10"/>
    </row>
    <row r="292" spans="1:9" x14ac:dyDescent="0.25">
      <c r="A292" s="24">
        <v>43740</v>
      </c>
      <c r="B292" s="27">
        <v>275</v>
      </c>
      <c r="C292" s="35">
        <v>3557999.9999999544</v>
      </c>
      <c r="D292" s="28">
        <v>0</v>
      </c>
      <c r="E292" s="28">
        <f t="shared" si="8"/>
        <v>3557999.9999999544</v>
      </c>
      <c r="F292" s="28">
        <f t="shared" si="9"/>
        <v>25449010.999999784</v>
      </c>
      <c r="G292" s="9"/>
      <c r="H292" s="10"/>
      <c r="I292" s="10"/>
    </row>
    <row r="293" spans="1:9" x14ac:dyDescent="0.25">
      <c r="A293" s="24">
        <v>43741</v>
      </c>
      <c r="B293" s="27">
        <v>276</v>
      </c>
      <c r="C293" s="35">
        <v>3775002.9999999907</v>
      </c>
      <c r="D293" s="28">
        <v>0</v>
      </c>
      <c r="E293" s="28">
        <f t="shared" si="8"/>
        <v>3775002.9999999907</v>
      </c>
      <c r="F293" s="28">
        <f t="shared" si="9"/>
        <v>25281010.999999847</v>
      </c>
      <c r="G293" s="9"/>
      <c r="H293" s="10"/>
      <c r="I293" s="10"/>
    </row>
    <row r="294" spans="1:9" x14ac:dyDescent="0.25">
      <c r="A294" s="24">
        <v>43742</v>
      </c>
      <c r="B294" s="27">
        <v>277</v>
      </c>
      <c r="C294" s="35">
        <v>4133999.999999973</v>
      </c>
      <c r="D294" s="28">
        <v>0</v>
      </c>
      <c r="E294" s="28">
        <f t="shared" si="8"/>
        <v>4133999.999999973</v>
      </c>
      <c r="F294" s="28">
        <f t="shared" si="9"/>
        <v>24897006.999999855</v>
      </c>
      <c r="G294" s="9"/>
      <c r="H294" s="10"/>
      <c r="I294" s="10"/>
    </row>
    <row r="295" spans="1:9" x14ac:dyDescent="0.25">
      <c r="A295" s="24">
        <v>43743</v>
      </c>
      <c r="B295" s="27">
        <v>278</v>
      </c>
      <c r="C295" s="35">
        <v>3129004.9999999455</v>
      </c>
      <c r="D295" s="28">
        <v>0</v>
      </c>
      <c r="E295" s="28">
        <f t="shared" si="8"/>
        <v>3129004.9999999455</v>
      </c>
      <c r="F295" s="28">
        <f t="shared" si="9"/>
        <v>22942006.999999881</v>
      </c>
      <c r="G295" s="9"/>
      <c r="H295" s="10"/>
      <c r="I295" s="10"/>
    </row>
    <row r="296" spans="1:9" x14ac:dyDescent="0.25">
      <c r="A296" s="24">
        <v>43744</v>
      </c>
      <c r="B296" s="27">
        <v>279</v>
      </c>
      <c r="C296" s="35">
        <v>3854999.9999999637</v>
      </c>
      <c r="D296" s="28">
        <v>0</v>
      </c>
      <c r="E296" s="28">
        <f t="shared" si="8"/>
        <v>3854999.9999999637</v>
      </c>
      <c r="F296" s="28">
        <f t="shared" si="9"/>
        <v>22204001.999999937</v>
      </c>
      <c r="G296" s="9"/>
      <c r="H296" s="10"/>
      <c r="I296" s="10"/>
    </row>
    <row r="297" spans="1:9" x14ac:dyDescent="0.25">
      <c r="A297" s="24">
        <v>43745</v>
      </c>
      <c r="B297" s="27">
        <v>280</v>
      </c>
      <c r="C297" s="35">
        <v>3486000.0000001364</v>
      </c>
      <c r="D297" s="28">
        <v>0</v>
      </c>
      <c r="E297" s="28">
        <f t="shared" si="8"/>
        <v>3486000.0000001364</v>
      </c>
      <c r="F297" s="28">
        <f t="shared" si="9"/>
        <v>20801001.999999974</v>
      </c>
      <c r="G297" s="9"/>
      <c r="H297" s="10"/>
      <c r="I297" s="10"/>
    </row>
    <row r="298" spans="1:9" x14ac:dyDescent="0.25">
      <c r="A298" s="24">
        <v>43746</v>
      </c>
      <c r="B298" s="27">
        <v>281</v>
      </c>
      <c r="C298" s="35">
        <v>3512002.9999998184</v>
      </c>
      <c r="D298" s="28">
        <v>0</v>
      </c>
      <c r="E298" s="28">
        <f t="shared" si="8"/>
        <v>3512002.9999998184</v>
      </c>
      <c r="F298" s="28">
        <f t="shared" si="9"/>
        <v>19319264.999999832</v>
      </c>
      <c r="G298" s="9"/>
      <c r="H298" s="10"/>
      <c r="I298" s="10"/>
    </row>
    <row r="299" spans="1:9" x14ac:dyDescent="0.25">
      <c r="A299" s="24">
        <v>43747</v>
      </c>
      <c r="B299" s="27">
        <v>282</v>
      </c>
      <c r="C299" s="35">
        <v>3390000.0000000182</v>
      </c>
      <c r="D299" s="28">
        <v>0</v>
      </c>
      <c r="E299" s="28">
        <f t="shared" si="8"/>
        <v>3390000.0000000182</v>
      </c>
      <c r="F299" s="28">
        <f t="shared" si="9"/>
        <v>18805121.000000015</v>
      </c>
      <c r="G299" s="9"/>
      <c r="H299" s="10"/>
      <c r="I299" s="10"/>
    </row>
    <row r="300" spans="1:9" x14ac:dyDescent="0.25">
      <c r="A300" s="24">
        <v>43748</v>
      </c>
      <c r="B300" s="27">
        <v>283</v>
      </c>
      <c r="C300" s="35">
        <v>3390999</v>
      </c>
      <c r="D300" s="28">
        <v>0</v>
      </c>
      <c r="E300" s="28">
        <f t="shared" si="8"/>
        <v>3390999</v>
      </c>
      <c r="F300" s="28">
        <f t="shared" si="9"/>
        <v>18180121</v>
      </c>
      <c r="G300" s="9"/>
      <c r="H300" s="10"/>
      <c r="I300" s="10"/>
    </row>
    <row r="301" spans="1:9" x14ac:dyDescent="0.25">
      <c r="A301" s="24">
        <v>43749</v>
      </c>
      <c r="B301" s="27">
        <v>284</v>
      </c>
      <c r="C301" s="35">
        <v>2179000</v>
      </c>
      <c r="D301" s="28">
        <v>0</v>
      </c>
      <c r="E301" s="28">
        <f t="shared" si="8"/>
        <v>2179000</v>
      </c>
      <c r="F301" s="28">
        <f t="shared" si="9"/>
        <v>17362136</v>
      </c>
      <c r="G301" s="9"/>
      <c r="H301" s="10"/>
      <c r="I301" s="10"/>
    </row>
    <row r="302" spans="1:9" x14ac:dyDescent="0.25">
      <c r="A302" s="24">
        <v>43750</v>
      </c>
      <c r="B302" s="27">
        <v>285</v>
      </c>
      <c r="C302" s="35">
        <v>2391000</v>
      </c>
      <c r="D302" s="28">
        <v>0</v>
      </c>
      <c r="E302" s="28">
        <f t="shared" si="8"/>
        <v>2391000</v>
      </c>
      <c r="F302" s="28">
        <f t="shared" si="9"/>
        <v>17088136</v>
      </c>
      <c r="G302" s="9"/>
      <c r="H302" s="10"/>
      <c r="I302" s="10"/>
    </row>
    <row r="303" spans="1:9" x14ac:dyDescent="0.25">
      <c r="A303" s="24">
        <v>43751</v>
      </c>
      <c r="B303" s="27">
        <v>286</v>
      </c>
      <c r="C303" s="35">
        <v>2452000</v>
      </c>
      <c r="D303" s="28">
        <v>0</v>
      </c>
      <c r="E303" s="28">
        <f t="shared" si="8"/>
        <v>2452000</v>
      </c>
      <c r="F303" s="28">
        <f t="shared" si="9"/>
        <v>16650135.999999998</v>
      </c>
      <c r="G303" s="9"/>
      <c r="H303" s="10"/>
      <c r="I303" s="10"/>
    </row>
    <row r="304" spans="1:9" x14ac:dyDescent="0.25">
      <c r="A304" s="24">
        <v>43752</v>
      </c>
      <c r="B304" s="27">
        <v>287</v>
      </c>
      <c r="C304" s="35">
        <v>2004262.9999999977</v>
      </c>
      <c r="D304" s="28">
        <v>0</v>
      </c>
      <c r="E304" s="28">
        <f t="shared" si="8"/>
        <v>2004262.9999999977</v>
      </c>
      <c r="F304" s="28">
        <f t="shared" si="9"/>
        <v>15946135.999999998</v>
      </c>
      <c r="G304" s="9"/>
      <c r="H304" s="10"/>
      <c r="I304" s="10"/>
    </row>
    <row r="305" spans="1:9" x14ac:dyDescent="0.25">
      <c r="A305" s="24">
        <v>43753</v>
      </c>
      <c r="B305" s="27">
        <v>288</v>
      </c>
      <c r="C305" s="35">
        <v>2997859</v>
      </c>
      <c r="D305" s="28">
        <v>0</v>
      </c>
      <c r="E305" s="28">
        <f t="shared" si="8"/>
        <v>2997859</v>
      </c>
      <c r="F305" s="28">
        <f t="shared" si="9"/>
        <v>15901878</v>
      </c>
      <c r="G305" s="9"/>
      <c r="H305" s="10"/>
      <c r="I305" s="10"/>
    </row>
    <row r="306" spans="1:9" x14ac:dyDescent="0.25">
      <c r="A306" s="24">
        <v>43754</v>
      </c>
      <c r="B306" s="27">
        <v>289</v>
      </c>
      <c r="C306" s="35">
        <v>2765000</v>
      </c>
      <c r="D306" s="28">
        <v>0</v>
      </c>
      <c r="E306" s="28">
        <f t="shared" si="8"/>
        <v>2765000</v>
      </c>
      <c r="F306" s="28">
        <f t="shared" si="9"/>
        <v>14344020</v>
      </c>
      <c r="G306" s="9"/>
      <c r="H306" s="10"/>
      <c r="I306" s="10"/>
    </row>
    <row r="307" spans="1:9" x14ac:dyDescent="0.25">
      <c r="A307" s="24">
        <v>43755</v>
      </c>
      <c r="B307" s="27">
        <v>290</v>
      </c>
      <c r="C307" s="35">
        <v>2573014</v>
      </c>
      <c r="D307" s="28">
        <v>0</v>
      </c>
      <c r="E307" s="28">
        <f t="shared" si="8"/>
        <v>2573014</v>
      </c>
      <c r="F307" s="28">
        <f t="shared" si="9"/>
        <v>13482024</v>
      </c>
      <c r="G307" s="9"/>
      <c r="H307" s="10"/>
      <c r="I307" s="10"/>
    </row>
    <row r="308" spans="1:9" x14ac:dyDescent="0.25">
      <c r="A308" s="24">
        <v>43756</v>
      </c>
      <c r="B308" s="27">
        <v>291</v>
      </c>
      <c r="C308" s="35">
        <v>1905000</v>
      </c>
      <c r="D308" s="28">
        <v>0</v>
      </c>
      <c r="E308" s="28">
        <f t="shared" si="8"/>
        <v>1905000</v>
      </c>
      <c r="F308" s="28">
        <f t="shared" si="9"/>
        <v>12398010</v>
      </c>
      <c r="G308" s="9"/>
      <c r="H308" s="10"/>
      <c r="I308" s="10"/>
    </row>
    <row r="309" spans="1:9" x14ac:dyDescent="0.25">
      <c r="A309" s="24">
        <v>43757</v>
      </c>
      <c r="B309" s="27">
        <v>292</v>
      </c>
      <c r="C309" s="35">
        <v>1953000</v>
      </c>
      <c r="D309" s="28">
        <v>0</v>
      </c>
      <c r="E309" s="28">
        <f t="shared" si="8"/>
        <v>1953000</v>
      </c>
      <c r="F309" s="28">
        <f t="shared" si="9"/>
        <v>11857010</v>
      </c>
      <c r="G309" s="9"/>
      <c r="H309" s="10"/>
      <c r="I309" s="10"/>
    </row>
    <row r="310" spans="1:9" x14ac:dyDescent="0.25">
      <c r="A310" s="24">
        <v>43758</v>
      </c>
      <c r="B310" s="27">
        <v>293</v>
      </c>
      <c r="C310" s="35">
        <v>1748000</v>
      </c>
      <c r="D310" s="28">
        <v>0</v>
      </c>
      <c r="E310" s="28">
        <f t="shared" si="8"/>
        <v>1748000</v>
      </c>
      <c r="F310" s="28">
        <f t="shared" si="9"/>
        <v>11300010</v>
      </c>
      <c r="G310" s="9"/>
      <c r="H310" s="10"/>
      <c r="I310" s="10"/>
    </row>
    <row r="311" spans="1:9" x14ac:dyDescent="0.25">
      <c r="A311" s="24">
        <v>43759</v>
      </c>
      <c r="B311" s="27">
        <v>294</v>
      </c>
      <c r="C311" s="35">
        <v>1960005</v>
      </c>
      <c r="D311" s="28">
        <v>0</v>
      </c>
      <c r="E311" s="28">
        <f t="shared" si="8"/>
        <v>1960005</v>
      </c>
      <c r="F311" s="28">
        <f t="shared" si="9"/>
        <v>11061015</v>
      </c>
      <c r="G311" s="9"/>
      <c r="H311" s="10"/>
      <c r="I311" s="10"/>
    </row>
    <row r="312" spans="1:9" x14ac:dyDescent="0.25">
      <c r="A312" s="24">
        <v>43760</v>
      </c>
      <c r="B312" s="27">
        <v>295</v>
      </c>
      <c r="C312" s="35">
        <v>1440001</v>
      </c>
      <c r="D312" s="28">
        <v>0</v>
      </c>
      <c r="E312" s="28">
        <f t="shared" si="8"/>
        <v>1440001</v>
      </c>
      <c r="F312" s="28">
        <f t="shared" si="9"/>
        <v>10273878.000000069</v>
      </c>
      <c r="G312" s="9"/>
      <c r="H312" s="10"/>
      <c r="I312" s="10"/>
    </row>
    <row r="313" spans="1:9" x14ac:dyDescent="0.25">
      <c r="A313" s="24">
        <v>43761</v>
      </c>
      <c r="B313" s="27">
        <v>296</v>
      </c>
      <c r="C313" s="35">
        <v>1903004</v>
      </c>
      <c r="D313" s="28">
        <v>0</v>
      </c>
      <c r="E313" s="28">
        <f t="shared" si="8"/>
        <v>1903004</v>
      </c>
      <c r="F313" s="28">
        <f t="shared" si="9"/>
        <v>10138316.000000069</v>
      </c>
      <c r="G313" s="9"/>
      <c r="H313" s="10"/>
      <c r="I313" s="10"/>
    </row>
    <row r="314" spans="1:9" x14ac:dyDescent="0.25">
      <c r="A314" s="24">
        <v>43762</v>
      </c>
      <c r="B314" s="27">
        <v>297</v>
      </c>
      <c r="C314" s="35">
        <v>1489000</v>
      </c>
      <c r="D314" s="28">
        <v>0</v>
      </c>
      <c r="E314" s="28">
        <f t="shared" si="8"/>
        <v>1489000</v>
      </c>
      <c r="F314" s="28">
        <f t="shared" si="9"/>
        <v>9593713.0000000689</v>
      </c>
      <c r="G314" s="9"/>
      <c r="H314" s="10"/>
      <c r="I314" s="10"/>
    </row>
    <row r="315" spans="1:9" x14ac:dyDescent="0.25">
      <c r="A315" s="24">
        <v>43763</v>
      </c>
      <c r="B315" s="27">
        <v>298</v>
      </c>
      <c r="C315" s="35">
        <v>1364000</v>
      </c>
      <c r="D315" s="28">
        <v>0</v>
      </c>
      <c r="E315" s="28">
        <f t="shared" si="8"/>
        <v>1364000</v>
      </c>
      <c r="F315" s="28">
        <f t="shared" si="9"/>
        <v>9388429.0000000224</v>
      </c>
      <c r="G315" s="9"/>
      <c r="H315" s="10"/>
      <c r="I315" s="10"/>
    </row>
    <row r="316" spans="1:9" x14ac:dyDescent="0.25">
      <c r="A316" s="24">
        <v>43764</v>
      </c>
      <c r="B316" s="27">
        <v>299</v>
      </c>
      <c r="C316" s="35">
        <v>1396000</v>
      </c>
      <c r="D316" s="28">
        <v>0</v>
      </c>
      <c r="E316" s="28">
        <f t="shared" si="8"/>
        <v>1396000</v>
      </c>
      <c r="F316" s="28">
        <f t="shared" si="9"/>
        <v>9255779.0000000224</v>
      </c>
      <c r="G316" s="9"/>
      <c r="H316" s="10"/>
      <c r="I316" s="10"/>
    </row>
    <row r="317" spans="1:9" x14ac:dyDescent="0.25">
      <c r="A317" s="24">
        <v>43765</v>
      </c>
      <c r="B317" s="27">
        <v>300</v>
      </c>
      <c r="C317" s="35">
        <v>1509005</v>
      </c>
      <c r="D317" s="28">
        <v>0</v>
      </c>
      <c r="E317" s="28">
        <f t="shared" si="8"/>
        <v>1509005</v>
      </c>
      <c r="F317" s="28">
        <f t="shared" si="9"/>
        <v>9036111.0000000224</v>
      </c>
      <c r="G317" s="9"/>
      <c r="H317" s="10"/>
      <c r="I317" s="10"/>
    </row>
    <row r="318" spans="1:9" x14ac:dyDescent="0.25">
      <c r="A318" s="24">
        <v>43766</v>
      </c>
      <c r="B318" s="27">
        <v>301</v>
      </c>
      <c r="C318" s="35">
        <v>1172868.0000000692</v>
      </c>
      <c r="D318" s="28">
        <v>0</v>
      </c>
      <c r="E318" s="28">
        <f t="shared" si="8"/>
        <v>1172868.0000000692</v>
      </c>
      <c r="F318" s="28">
        <f t="shared" si="9"/>
        <v>8785736.0000000224</v>
      </c>
      <c r="G318" s="9"/>
      <c r="H318" s="10"/>
      <c r="I318" s="10"/>
    </row>
    <row r="319" spans="1:9" x14ac:dyDescent="0.25">
      <c r="A319" s="24">
        <v>43767</v>
      </c>
      <c r="B319" s="27">
        <v>302</v>
      </c>
      <c r="C319" s="35">
        <v>1304439</v>
      </c>
      <c r="D319" s="28">
        <v>0</v>
      </c>
      <c r="E319" s="28">
        <f t="shared" si="8"/>
        <v>1304439</v>
      </c>
      <c r="F319" s="28">
        <f t="shared" si="9"/>
        <v>8865659.9999999553</v>
      </c>
      <c r="G319" s="9"/>
      <c r="H319" s="10"/>
      <c r="I319" s="10"/>
    </row>
    <row r="320" spans="1:9" x14ac:dyDescent="0.25">
      <c r="A320" s="24">
        <v>43768</v>
      </c>
      <c r="B320" s="27">
        <v>303</v>
      </c>
      <c r="C320" s="35">
        <v>1358401</v>
      </c>
      <c r="D320" s="28">
        <v>0</v>
      </c>
      <c r="E320" s="28">
        <f t="shared" si="8"/>
        <v>1358401</v>
      </c>
      <c r="F320" s="28">
        <f t="shared" si="9"/>
        <v>8992320.9999999553</v>
      </c>
      <c r="G320" s="9"/>
      <c r="H320" s="10"/>
      <c r="I320" s="10"/>
    </row>
    <row r="321" spans="1:9" x14ac:dyDescent="0.25">
      <c r="A321" s="24">
        <v>43769</v>
      </c>
      <c r="B321" s="27">
        <v>304</v>
      </c>
      <c r="C321" s="35">
        <v>1283715.9999999541</v>
      </c>
      <c r="D321" s="28">
        <v>0</v>
      </c>
      <c r="E321" s="28">
        <f t="shared" si="8"/>
        <v>1283715.9999999541</v>
      </c>
      <c r="F321" s="28">
        <f t="shared" si="9"/>
        <v>8860656.9999999553</v>
      </c>
      <c r="G321" s="9"/>
      <c r="H321" s="10"/>
      <c r="I321" s="10"/>
    </row>
    <row r="322" spans="1:9" x14ac:dyDescent="0.25">
      <c r="A322" s="24">
        <v>43770</v>
      </c>
      <c r="B322" s="25">
        <v>305</v>
      </c>
      <c r="C322" s="34">
        <v>1231350</v>
      </c>
      <c r="D322" s="26">
        <v>0</v>
      </c>
      <c r="E322" s="26">
        <f t="shared" si="8"/>
        <v>1231350</v>
      </c>
      <c r="F322" s="26">
        <f>SUM(E322:E328)</f>
        <v>8800912</v>
      </c>
      <c r="G322" s="4"/>
    </row>
    <row r="323" spans="1:9" x14ac:dyDescent="0.25">
      <c r="A323" s="24">
        <v>43771</v>
      </c>
      <c r="B323" s="25">
        <v>306</v>
      </c>
      <c r="C323" s="34">
        <v>1176332</v>
      </c>
      <c r="D323" s="26">
        <v>0</v>
      </c>
      <c r="E323" s="26">
        <f t="shared" si="8"/>
        <v>1176332</v>
      </c>
      <c r="F323" s="26">
        <f t="shared" si="9"/>
        <v>8777705</v>
      </c>
      <c r="G323" s="4"/>
    </row>
    <row r="324" spans="1:9" x14ac:dyDescent="0.25">
      <c r="A324" s="24">
        <v>43772</v>
      </c>
      <c r="B324" s="25">
        <v>307</v>
      </c>
      <c r="C324" s="34">
        <v>1258630</v>
      </c>
      <c r="D324" s="26">
        <v>0</v>
      </c>
      <c r="E324" s="26">
        <f t="shared" si="8"/>
        <v>1258630</v>
      </c>
      <c r="F324" s="26">
        <f t="shared" si="9"/>
        <v>8828403</v>
      </c>
      <c r="G324" s="4"/>
    </row>
    <row r="325" spans="1:9" x14ac:dyDescent="0.25">
      <c r="A325" s="24">
        <v>43773</v>
      </c>
      <c r="B325" s="25">
        <v>308</v>
      </c>
      <c r="C325" s="34">
        <v>1252792</v>
      </c>
      <c r="D325" s="26">
        <v>0</v>
      </c>
      <c r="E325" s="26">
        <f t="shared" si="8"/>
        <v>1252792</v>
      </c>
      <c r="F325" s="26">
        <f t="shared" si="9"/>
        <v>8795297</v>
      </c>
      <c r="G325" s="4"/>
    </row>
    <row r="326" spans="1:9" x14ac:dyDescent="0.25">
      <c r="A326" s="24">
        <v>43774</v>
      </c>
      <c r="B326" s="25">
        <v>309</v>
      </c>
      <c r="C326" s="34">
        <v>1431100</v>
      </c>
      <c r="D326" s="26">
        <v>0</v>
      </c>
      <c r="E326" s="26">
        <f t="shared" si="8"/>
        <v>1431100</v>
      </c>
      <c r="F326" s="26">
        <f t="shared" si="9"/>
        <v>8698980</v>
      </c>
      <c r="G326" s="4"/>
    </row>
    <row r="327" spans="1:9" x14ac:dyDescent="0.25">
      <c r="A327" s="24">
        <v>43775</v>
      </c>
      <c r="B327" s="25">
        <v>310</v>
      </c>
      <c r="C327" s="34">
        <v>1226737</v>
      </c>
      <c r="D327" s="26">
        <v>0</v>
      </c>
      <c r="E327" s="26">
        <f t="shared" si="8"/>
        <v>1226737</v>
      </c>
      <c r="F327" s="26">
        <f t="shared" si="9"/>
        <v>8515605</v>
      </c>
      <c r="G327" s="4"/>
    </row>
    <row r="328" spans="1:9" x14ac:dyDescent="0.25">
      <c r="A328" s="24">
        <v>43776</v>
      </c>
      <c r="B328" s="25">
        <v>311</v>
      </c>
      <c r="C328" s="34">
        <v>1223971</v>
      </c>
      <c r="D328" s="26">
        <v>0</v>
      </c>
      <c r="E328" s="26">
        <f t="shared" si="8"/>
        <v>1223971</v>
      </c>
      <c r="F328" s="26">
        <f t="shared" si="9"/>
        <v>8544994</v>
      </c>
      <c r="G328" s="4"/>
    </row>
    <row r="329" spans="1:9" x14ac:dyDescent="0.25">
      <c r="A329" s="24">
        <v>43777</v>
      </c>
      <c r="B329" s="25">
        <v>312</v>
      </c>
      <c r="C329" s="34">
        <v>1208143</v>
      </c>
      <c r="D329" s="26">
        <v>0</v>
      </c>
      <c r="E329" s="26">
        <f t="shared" si="8"/>
        <v>1208143</v>
      </c>
      <c r="F329" s="26">
        <f t="shared" si="9"/>
        <v>8530079</v>
      </c>
      <c r="G329" s="4"/>
    </row>
    <row r="330" spans="1:9" x14ac:dyDescent="0.25">
      <c r="A330" s="24">
        <v>43778</v>
      </c>
      <c r="B330" s="25">
        <v>313</v>
      </c>
      <c r="C330" s="34">
        <v>1227030</v>
      </c>
      <c r="D330" s="26">
        <v>0</v>
      </c>
      <c r="E330" s="26">
        <f t="shared" si="8"/>
        <v>1227030</v>
      </c>
      <c r="F330" s="26">
        <f t="shared" si="9"/>
        <v>8545480</v>
      </c>
      <c r="G330" s="4"/>
    </row>
    <row r="331" spans="1:9" x14ac:dyDescent="0.25">
      <c r="A331" s="24">
        <v>43779</v>
      </c>
      <c r="B331" s="25">
        <v>314</v>
      </c>
      <c r="C331" s="34">
        <v>1225524</v>
      </c>
      <c r="D331" s="26">
        <v>0</v>
      </c>
      <c r="E331" s="26">
        <f t="shared" si="8"/>
        <v>1225524</v>
      </c>
      <c r="F331" s="26">
        <f t="shared" si="9"/>
        <v>8565770</v>
      </c>
      <c r="G331" s="4"/>
    </row>
    <row r="332" spans="1:9" x14ac:dyDescent="0.25">
      <c r="A332" s="24">
        <v>43780</v>
      </c>
      <c r="B332" s="25">
        <v>315</v>
      </c>
      <c r="C332" s="34">
        <v>1156475</v>
      </c>
      <c r="D332" s="26">
        <v>0</v>
      </c>
      <c r="E332" s="26">
        <f t="shared" si="8"/>
        <v>1156475</v>
      </c>
      <c r="F332" s="26">
        <f t="shared" si="9"/>
        <v>8530338</v>
      </c>
      <c r="G332" s="4"/>
    </row>
    <row r="333" spans="1:9" x14ac:dyDescent="0.25">
      <c r="A333" s="24">
        <v>43781</v>
      </c>
      <c r="B333" s="25">
        <v>316</v>
      </c>
      <c r="C333" s="34">
        <v>1247725</v>
      </c>
      <c r="D333" s="26">
        <v>0</v>
      </c>
      <c r="E333" s="26">
        <f t="shared" si="8"/>
        <v>1247725</v>
      </c>
      <c r="F333" s="26">
        <f t="shared" si="9"/>
        <v>8582752</v>
      </c>
      <c r="G333" s="4"/>
    </row>
    <row r="334" spans="1:9" x14ac:dyDescent="0.25">
      <c r="A334" s="24">
        <v>43782</v>
      </c>
      <c r="B334" s="25">
        <v>317</v>
      </c>
      <c r="C334" s="34">
        <v>1256126</v>
      </c>
      <c r="D334" s="26">
        <v>0</v>
      </c>
      <c r="E334" s="26">
        <f t="shared" si="8"/>
        <v>1256126</v>
      </c>
      <c r="F334" s="26">
        <f t="shared" si="9"/>
        <v>8547743</v>
      </c>
      <c r="G334" s="4"/>
    </row>
    <row r="335" spans="1:9" x14ac:dyDescent="0.25">
      <c r="A335" s="24">
        <v>43783</v>
      </c>
      <c r="B335" s="25">
        <v>318</v>
      </c>
      <c r="C335" s="34">
        <v>1209056</v>
      </c>
      <c r="D335" s="26">
        <v>0</v>
      </c>
      <c r="E335" s="26">
        <f t="shared" si="8"/>
        <v>1209056</v>
      </c>
      <c r="F335" s="26">
        <f t="shared" si="9"/>
        <v>8520323</v>
      </c>
      <c r="G335" s="4"/>
    </row>
    <row r="336" spans="1:9" x14ac:dyDescent="0.25">
      <c r="A336" s="24">
        <v>43784</v>
      </c>
      <c r="B336" s="25">
        <v>319</v>
      </c>
      <c r="C336" s="34">
        <v>1223544</v>
      </c>
      <c r="D336" s="26">
        <v>0</v>
      </c>
      <c r="E336" s="26">
        <f t="shared" si="8"/>
        <v>1223544</v>
      </c>
      <c r="F336" s="26">
        <f t="shared" si="9"/>
        <v>8503430</v>
      </c>
      <c r="G336" s="4"/>
    </row>
    <row r="337" spans="1:7" x14ac:dyDescent="0.25">
      <c r="A337" s="24">
        <v>43785</v>
      </c>
      <c r="B337" s="25">
        <v>320</v>
      </c>
      <c r="C337" s="34">
        <v>1247320</v>
      </c>
      <c r="D337" s="26">
        <v>0</v>
      </c>
      <c r="E337" s="26">
        <f t="shared" si="8"/>
        <v>1247320</v>
      </c>
      <c r="F337" s="26">
        <f t="shared" si="9"/>
        <v>8209122</v>
      </c>
      <c r="G337" s="4"/>
    </row>
    <row r="338" spans="1:7" x14ac:dyDescent="0.25">
      <c r="A338" s="24">
        <v>43786</v>
      </c>
      <c r="B338" s="25">
        <v>321</v>
      </c>
      <c r="C338" s="34">
        <v>1190092</v>
      </c>
      <c r="D338" s="26">
        <v>0</v>
      </c>
      <c r="E338" s="26">
        <f t="shared" si="8"/>
        <v>1190092</v>
      </c>
      <c r="F338" s="26">
        <f t="shared" si="9"/>
        <v>8230809</v>
      </c>
      <c r="G338" s="4"/>
    </row>
    <row r="339" spans="1:7" x14ac:dyDescent="0.25">
      <c r="A339" s="24">
        <v>43787</v>
      </c>
      <c r="B339" s="25">
        <v>322</v>
      </c>
      <c r="C339" s="34">
        <v>1208889</v>
      </c>
      <c r="D339" s="26">
        <v>0</v>
      </c>
      <c r="E339" s="26">
        <f t="shared" ref="E339:E382" si="10">C339+D339</f>
        <v>1208889</v>
      </c>
      <c r="F339" s="26">
        <f t="shared" si="9"/>
        <v>8269884</v>
      </c>
      <c r="G339" s="4"/>
    </row>
    <row r="340" spans="1:7" x14ac:dyDescent="0.25">
      <c r="A340" s="24">
        <v>43788</v>
      </c>
      <c r="B340" s="25">
        <v>323</v>
      </c>
      <c r="C340" s="34">
        <v>1212716</v>
      </c>
      <c r="D340" s="26">
        <v>0</v>
      </c>
      <c r="E340" s="26">
        <f t="shared" si="10"/>
        <v>1212716</v>
      </c>
      <c r="F340" s="26">
        <f t="shared" ref="F340:F375" si="11">SUM(E340:E346)</f>
        <v>8090041</v>
      </c>
      <c r="G340" s="4"/>
    </row>
    <row r="341" spans="1:7" x14ac:dyDescent="0.25">
      <c r="A341" s="24">
        <v>43789</v>
      </c>
      <c r="B341" s="25">
        <v>324</v>
      </c>
      <c r="C341" s="34">
        <v>1228706</v>
      </c>
      <c r="D341" s="26">
        <v>0</v>
      </c>
      <c r="E341" s="26">
        <f t="shared" si="10"/>
        <v>1228706</v>
      </c>
      <c r="F341" s="26">
        <f t="shared" si="11"/>
        <v>8048688</v>
      </c>
      <c r="G341" s="4"/>
    </row>
    <row r="342" spans="1:7" x14ac:dyDescent="0.25">
      <c r="A342" s="24">
        <v>43790</v>
      </c>
      <c r="B342" s="25">
        <v>325</v>
      </c>
      <c r="C342" s="34">
        <v>1192163</v>
      </c>
      <c r="D342" s="26">
        <v>0</v>
      </c>
      <c r="E342" s="26">
        <f t="shared" si="10"/>
        <v>1192163</v>
      </c>
      <c r="F342" s="26">
        <f t="shared" si="11"/>
        <v>8089222</v>
      </c>
      <c r="G342" s="4"/>
    </row>
    <row r="343" spans="1:7" x14ac:dyDescent="0.25">
      <c r="A343" s="24">
        <v>43791</v>
      </c>
      <c r="B343" s="25">
        <v>326</v>
      </c>
      <c r="C343" s="34">
        <v>929236</v>
      </c>
      <c r="D343" s="26">
        <v>0</v>
      </c>
      <c r="E343" s="26">
        <f t="shared" si="10"/>
        <v>929236</v>
      </c>
      <c r="F343" s="26">
        <f t="shared" si="11"/>
        <v>8059805</v>
      </c>
      <c r="G343" s="4"/>
    </row>
    <row r="344" spans="1:7" x14ac:dyDescent="0.25">
      <c r="A344" s="24">
        <v>43792</v>
      </c>
      <c r="B344" s="25">
        <v>327</v>
      </c>
      <c r="C344" s="34">
        <v>1269007</v>
      </c>
      <c r="D344" s="26">
        <v>0</v>
      </c>
      <c r="E344" s="26">
        <f t="shared" si="10"/>
        <v>1269007</v>
      </c>
      <c r="F344" s="26">
        <f t="shared" si="11"/>
        <v>8102642</v>
      </c>
      <c r="G344" s="4"/>
    </row>
    <row r="345" spans="1:7" x14ac:dyDescent="0.25">
      <c r="A345" s="24">
        <v>43793</v>
      </c>
      <c r="B345" s="25">
        <v>328</v>
      </c>
      <c r="C345" s="34">
        <v>1229167</v>
      </c>
      <c r="D345" s="26">
        <v>0</v>
      </c>
      <c r="E345" s="26">
        <f t="shared" si="10"/>
        <v>1229167</v>
      </c>
      <c r="F345" s="26">
        <f t="shared" si="11"/>
        <v>8177402</v>
      </c>
      <c r="G345" s="4"/>
    </row>
    <row r="346" spans="1:7" x14ac:dyDescent="0.25">
      <c r="A346" s="24">
        <v>43794</v>
      </c>
      <c r="B346" s="25">
        <v>329</v>
      </c>
      <c r="C346" s="34">
        <v>1029046</v>
      </c>
      <c r="D346" s="26">
        <v>0</v>
      </c>
      <c r="E346" s="26">
        <f t="shared" si="10"/>
        <v>1029046</v>
      </c>
      <c r="F346" s="26">
        <f t="shared" si="11"/>
        <v>8037141</v>
      </c>
      <c r="G346" s="4"/>
    </row>
    <row r="347" spans="1:7" x14ac:dyDescent="0.25">
      <c r="A347" s="24">
        <v>43795</v>
      </c>
      <c r="B347" s="25">
        <v>330</v>
      </c>
      <c r="C347" s="34">
        <v>1171363</v>
      </c>
      <c r="D347" s="26">
        <v>0</v>
      </c>
      <c r="E347" s="26">
        <f t="shared" si="10"/>
        <v>1171363</v>
      </c>
      <c r="F347" s="26">
        <f t="shared" si="11"/>
        <v>7957997</v>
      </c>
      <c r="G347" s="4"/>
    </row>
    <row r="348" spans="1:7" x14ac:dyDescent="0.25">
      <c r="A348" s="24">
        <v>43796</v>
      </c>
      <c r="B348" s="25">
        <v>331</v>
      </c>
      <c r="C348" s="34">
        <v>1269240</v>
      </c>
      <c r="D348" s="26">
        <v>0</v>
      </c>
      <c r="E348" s="26">
        <f t="shared" si="10"/>
        <v>1269240</v>
      </c>
      <c r="F348" s="26">
        <f t="shared" si="11"/>
        <v>8002809</v>
      </c>
      <c r="G348" s="4"/>
    </row>
    <row r="349" spans="1:7" x14ac:dyDescent="0.25">
      <c r="A349" s="24">
        <v>43797</v>
      </c>
      <c r="B349" s="25">
        <v>332</v>
      </c>
      <c r="C349" s="34">
        <v>1162746</v>
      </c>
      <c r="D349" s="26">
        <v>0</v>
      </c>
      <c r="E349" s="26">
        <f t="shared" si="10"/>
        <v>1162746</v>
      </c>
      <c r="F349" s="26">
        <f t="shared" si="11"/>
        <v>8024404</v>
      </c>
      <c r="G349" s="4"/>
    </row>
    <row r="350" spans="1:7" x14ac:dyDescent="0.25">
      <c r="A350" s="24">
        <v>43798</v>
      </c>
      <c r="B350" s="25">
        <v>333</v>
      </c>
      <c r="C350" s="34">
        <v>972073</v>
      </c>
      <c r="D350" s="26">
        <v>0</v>
      </c>
      <c r="E350" s="26">
        <f t="shared" si="10"/>
        <v>972073</v>
      </c>
      <c r="F350" s="26">
        <f t="shared" si="11"/>
        <v>8101591</v>
      </c>
      <c r="G350" s="4"/>
    </row>
    <row r="351" spans="1:7" x14ac:dyDescent="0.25">
      <c r="A351" s="24">
        <v>43799</v>
      </c>
      <c r="B351" s="25">
        <v>334</v>
      </c>
      <c r="C351" s="34">
        <v>1343767</v>
      </c>
      <c r="D351" s="26">
        <v>0</v>
      </c>
      <c r="E351" s="26">
        <f t="shared" si="10"/>
        <v>1343767</v>
      </c>
      <c r="F351" s="26">
        <f t="shared" si="11"/>
        <v>8207180</v>
      </c>
      <c r="G351" s="4"/>
    </row>
    <row r="352" spans="1:7" x14ac:dyDescent="0.25">
      <c r="A352" s="24">
        <v>43800</v>
      </c>
      <c r="B352" s="25">
        <v>335</v>
      </c>
      <c r="C352" s="34">
        <v>1088906</v>
      </c>
      <c r="D352" s="26">
        <v>0</v>
      </c>
      <c r="E352" s="26">
        <f t="shared" si="10"/>
        <v>1088906</v>
      </c>
      <c r="F352" s="26">
        <f t="shared" si="11"/>
        <v>7768309</v>
      </c>
      <c r="G352" s="4"/>
    </row>
    <row r="353" spans="1:7" x14ac:dyDescent="0.25">
      <c r="A353" s="24">
        <v>43801</v>
      </c>
      <c r="B353" s="25">
        <v>336</v>
      </c>
      <c r="C353" s="34">
        <v>949902</v>
      </c>
      <c r="D353" s="26">
        <v>0</v>
      </c>
      <c r="E353" s="26">
        <f t="shared" si="10"/>
        <v>949902</v>
      </c>
      <c r="F353" s="26">
        <f t="shared" si="11"/>
        <v>8402251</v>
      </c>
      <c r="G353" s="4"/>
    </row>
    <row r="354" spans="1:7" x14ac:dyDescent="0.25">
      <c r="A354" s="24">
        <v>43802</v>
      </c>
      <c r="B354" s="25">
        <v>337</v>
      </c>
      <c r="C354" s="34">
        <v>1216175</v>
      </c>
      <c r="D354" s="26">
        <v>0</v>
      </c>
      <c r="E354" s="26">
        <f t="shared" si="10"/>
        <v>1216175</v>
      </c>
      <c r="F354" s="26">
        <f t="shared" si="11"/>
        <v>8727522</v>
      </c>
      <c r="G354" s="4"/>
    </row>
    <row r="355" spans="1:7" x14ac:dyDescent="0.25">
      <c r="A355" s="24">
        <v>43803</v>
      </c>
      <c r="B355" s="25">
        <v>338</v>
      </c>
      <c r="C355" s="34">
        <v>1290835</v>
      </c>
      <c r="D355" s="26">
        <v>0</v>
      </c>
      <c r="E355" s="26">
        <f t="shared" si="10"/>
        <v>1290835</v>
      </c>
      <c r="F355" s="26">
        <f t="shared" si="11"/>
        <v>8640899.0000000615</v>
      </c>
      <c r="G355" s="4"/>
    </row>
    <row r="356" spans="1:7" x14ac:dyDescent="0.25">
      <c r="A356" s="24">
        <v>43804</v>
      </c>
      <c r="B356" s="25">
        <v>339</v>
      </c>
      <c r="C356" s="34">
        <v>1239933</v>
      </c>
      <c r="D356" s="26">
        <v>0</v>
      </c>
      <c r="E356" s="26">
        <f t="shared" si="10"/>
        <v>1239933</v>
      </c>
      <c r="F356" s="26">
        <f t="shared" si="11"/>
        <v>8324923.0000000615</v>
      </c>
      <c r="G356" s="4"/>
    </row>
    <row r="357" spans="1:7" x14ac:dyDescent="0.25">
      <c r="A357" s="24">
        <v>43805</v>
      </c>
      <c r="B357" s="25">
        <v>340</v>
      </c>
      <c r="C357" s="34">
        <v>1077662</v>
      </c>
      <c r="D357" s="26">
        <v>0</v>
      </c>
      <c r="E357" s="26">
        <f t="shared" si="10"/>
        <v>1077662</v>
      </c>
      <c r="F357" s="26">
        <f t="shared" si="11"/>
        <v>8331599.0000000615</v>
      </c>
      <c r="G357" s="4"/>
    </row>
    <row r="358" spans="1:7" x14ac:dyDescent="0.25">
      <c r="A358" s="24">
        <v>43806</v>
      </c>
      <c r="B358" s="25">
        <v>341</v>
      </c>
      <c r="C358" s="34">
        <v>904896</v>
      </c>
      <c r="D358" s="26">
        <v>0</v>
      </c>
      <c r="E358" s="26">
        <f t="shared" si="10"/>
        <v>904896</v>
      </c>
      <c r="F358" s="26">
        <f t="shared" si="11"/>
        <v>8919254.0000000615</v>
      </c>
      <c r="G358" s="4"/>
    </row>
    <row r="359" spans="1:7" x14ac:dyDescent="0.25">
      <c r="A359" s="24">
        <v>43807</v>
      </c>
      <c r="B359" s="25">
        <v>342</v>
      </c>
      <c r="C359" s="34">
        <v>1722848</v>
      </c>
      <c r="D359" s="26">
        <v>0</v>
      </c>
      <c r="E359" s="26">
        <f t="shared" si="10"/>
        <v>1722848</v>
      </c>
      <c r="F359" s="26">
        <f t="shared" si="11"/>
        <v>8958605.0000000615</v>
      </c>
      <c r="G359" s="4"/>
    </row>
    <row r="360" spans="1:7" x14ac:dyDescent="0.25">
      <c r="A360" s="24">
        <v>43808</v>
      </c>
      <c r="B360" s="25">
        <v>343</v>
      </c>
      <c r="C360" s="34">
        <v>1275173</v>
      </c>
      <c r="D360" s="26">
        <v>0</v>
      </c>
      <c r="E360" s="26">
        <f t="shared" si="10"/>
        <v>1275173</v>
      </c>
      <c r="F360" s="26">
        <f t="shared" si="11"/>
        <v>8439727.0000000615</v>
      </c>
      <c r="G360" s="4"/>
    </row>
    <row r="361" spans="1:7" x14ac:dyDescent="0.25">
      <c r="A361" s="24">
        <v>43809</v>
      </c>
      <c r="B361" s="25">
        <v>344</v>
      </c>
      <c r="C361" s="34">
        <v>1129552.0000000619</v>
      </c>
      <c r="D361" s="26">
        <v>0</v>
      </c>
      <c r="E361" s="26">
        <f t="shared" si="10"/>
        <v>1129552.0000000619</v>
      </c>
      <c r="F361" s="26">
        <f t="shared" si="11"/>
        <v>8414085.0000000615</v>
      </c>
      <c r="G361" s="4"/>
    </row>
    <row r="362" spans="1:7" x14ac:dyDescent="0.25">
      <c r="A362" s="24">
        <v>43810</v>
      </c>
      <c r="B362" s="25">
        <v>345</v>
      </c>
      <c r="C362" s="34">
        <v>974859</v>
      </c>
      <c r="D362" s="26">
        <v>0</v>
      </c>
      <c r="E362" s="26">
        <f t="shared" si="10"/>
        <v>974859</v>
      </c>
      <c r="F362" s="26">
        <f t="shared" si="11"/>
        <v>8408819</v>
      </c>
      <c r="G362" s="4"/>
    </row>
    <row r="363" spans="1:7" x14ac:dyDescent="0.25">
      <c r="A363" s="24">
        <v>43811</v>
      </c>
      <c r="B363" s="25">
        <v>346</v>
      </c>
      <c r="C363" s="34">
        <v>1246609</v>
      </c>
      <c r="D363" s="26">
        <v>0</v>
      </c>
      <c r="E363" s="26">
        <f t="shared" si="10"/>
        <v>1246609</v>
      </c>
      <c r="F363" s="26">
        <f t="shared" si="11"/>
        <v>8494765</v>
      </c>
      <c r="G363" s="4"/>
    </row>
    <row r="364" spans="1:7" x14ac:dyDescent="0.25">
      <c r="A364" s="24">
        <v>43812</v>
      </c>
      <c r="B364" s="25">
        <v>347</v>
      </c>
      <c r="C364" s="34">
        <v>1665317</v>
      </c>
      <c r="D364" s="26">
        <v>0</v>
      </c>
      <c r="E364" s="26">
        <f t="shared" si="10"/>
        <v>1665317</v>
      </c>
      <c r="F364" s="26">
        <f t="shared" si="11"/>
        <v>8482085</v>
      </c>
      <c r="G364" s="4"/>
    </row>
    <row r="365" spans="1:7" x14ac:dyDescent="0.25">
      <c r="A365" s="24">
        <v>43813</v>
      </c>
      <c r="B365" s="25">
        <v>348</v>
      </c>
      <c r="C365" s="34">
        <v>944247</v>
      </c>
      <c r="D365" s="26">
        <v>0</v>
      </c>
      <c r="E365" s="26">
        <f t="shared" si="10"/>
        <v>944247</v>
      </c>
      <c r="F365" s="26">
        <f t="shared" si="11"/>
        <v>7810721</v>
      </c>
      <c r="G365" s="4"/>
    </row>
    <row r="366" spans="1:7" x14ac:dyDescent="0.25">
      <c r="A366" s="24">
        <v>43814</v>
      </c>
      <c r="B366" s="25">
        <v>349</v>
      </c>
      <c r="C366" s="34">
        <v>1203970</v>
      </c>
      <c r="D366" s="26">
        <v>0</v>
      </c>
      <c r="E366" s="26">
        <f t="shared" si="10"/>
        <v>1203970</v>
      </c>
      <c r="F366" s="26">
        <f t="shared" si="11"/>
        <v>8184831</v>
      </c>
      <c r="G366" s="4"/>
    </row>
    <row r="367" spans="1:7" x14ac:dyDescent="0.25">
      <c r="A367" s="24">
        <v>43815</v>
      </c>
      <c r="B367" s="25">
        <v>350</v>
      </c>
      <c r="C367" s="34">
        <v>1249531</v>
      </c>
      <c r="D367" s="26">
        <v>0</v>
      </c>
      <c r="E367" s="26">
        <f t="shared" si="10"/>
        <v>1249531</v>
      </c>
      <c r="F367" s="26">
        <f t="shared" si="11"/>
        <v>8001624</v>
      </c>
      <c r="G367" s="4"/>
    </row>
    <row r="368" spans="1:7" x14ac:dyDescent="0.25">
      <c r="A368" s="24">
        <v>43816</v>
      </c>
      <c r="B368" s="25">
        <v>351</v>
      </c>
      <c r="C368" s="34">
        <v>1124286</v>
      </c>
      <c r="D368" s="26">
        <v>0</v>
      </c>
      <c r="E368" s="26">
        <f t="shared" si="10"/>
        <v>1124286</v>
      </c>
      <c r="F368" s="26">
        <f t="shared" si="11"/>
        <v>8059033</v>
      </c>
      <c r="G368" s="4"/>
    </row>
    <row r="369" spans="1:7" x14ac:dyDescent="0.25">
      <c r="A369" s="24">
        <v>43817</v>
      </c>
      <c r="B369" s="25">
        <v>352</v>
      </c>
      <c r="C369" s="34">
        <v>1060805</v>
      </c>
      <c r="D369" s="26">
        <v>0</v>
      </c>
      <c r="E369" s="26">
        <f t="shared" si="10"/>
        <v>1060805</v>
      </c>
      <c r="F369" s="26">
        <f t="shared" si="11"/>
        <v>8262468</v>
      </c>
      <c r="G369" s="4"/>
    </row>
    <row r="370" spans="1:7" x14ac:dyDescent="0.25">
      <c r="A370" s="24">
        <v>43818</v>
      </c>
      <c r="B370" s="25">
        <v>353</v>
      </c>
      <c r="C370" s="34">
        <v>1233929</v>
      </c>
      <c r="D370" s="26">
        <v>0</v>
      </c>
      <c r="E370" s="26">
        <f t="shared" si="10"/>
        <v>1233929</v>
      </c>
      <c r="F370" s="26">
        <f t="shared" si="11"/>
        <v>8094325</v>
      </c>
      <c r="G370" s="4"/>
    </row>
    <row r="371" spans="1:7" x14ac:dyDescent="0.25">
      <c r="A371" s="24">
        <v>43819</v>
      </c>
      <c r="B371" s="25">
        <v>354</v>
      </c>
      <c r="C371" s="34">
        <v>993953</v>
      </c>
      <c r="D371" s="26">
        <v>0</v>
      </c>
      <c r="E371" s="26">
        <f t="shared" si="10"/>
        <v>993953</v>
      </c>
      <c r="F371" s="26">
        <f t="shared" si="11"/>
        <v>7897616</v>
      </c>
      <c r="G371" s="4"/>
    </row>
    <row r="372" spans="1:7" x14ac:dyDescent="0.25">
      <c r="A372" s="24">
        <v>43820</v>
      </c>
      <c r="B372" s="25">
        <v>355</v>
      </c>
      <c r="C372" s="34">
        <v>1318357</v>
      </c>
      <c r="D372" s="26">
        <v>0</v>
      </c>
      <c r="E372" s="26">
        <f t="shared" si="10"/>
        <v>1318357</v>
      </c>
      <c r="F372" s="26">
        <f t="shared" si="11"/>
        <v>8253044</v>
      </c>
      <c r="G372" s="4"/>
    </row>
    <row r="373" spans="1:7" x14ac:dyDescent="0.25">
      <c r="A373" s="24">
        <v>43821</v>
      </c>
      <c r="B373" s="25">
        <v>356</v>
      </c>
      <c r="C373" s="34">
        <v>1020763</v>
      </c>
      <c r="D373" s="26">
        <v>0</v>
      </c>
      <c r="E373" s="26">
        <f t="shared" si="10"/>
        <v>1020763</v>
      </c>
      <c r="F373" s="26">
        <f t="shared" si="11"/>
        <v>7822708</v>
      </c>
      <c r="G373" s="4"/>
    </row>
    <row r="374" spans="1:7" x14ac:dyDescent="0.25">
      <c r="A374" s="24">
        <v>43822</v>
      </c>
      <c r="B374" s="25">
        <v>357</v>
      </c>
      <c r="C374" s="34">
        <v>1306940</v>
      </c>
      <c r="D374" s="26">
        <v>0</v>
      </c>
      <c r="E374" s="26">
        <f t="shared" si="10"/>
        <v>1306940</v>
      </c>
      <c r="F374" s="26">
        <f t="shared" si="11"/>
        <v>8067732</v>
      </c>
      <c r="G374" s="4"/>
    </row>
    <row r="375" spans="1:7" x14ac:dyDescent="0.25">
      <c r="A375" s="24">
        <v>43823</v>
      </c>
      <c r="B375" s="25">
        <v>358</v>
      </c>
      <c r="C375" s="34">
        <v>1327721</v>
      </c>
      <c r="D375" s="26">
        <v>0</v>
      </c>
      <c r="E375" s="26">
        <f t="shared" si="10"/>
        <v>1327721</v>
      </c>
      <c r="F375" s="26">
        <f t="shared" si="11"/>
        <v>8071594</v>
      </c>
      <c r="G375" s="4"/>
    </row>
    <row r="376" spans="1:7" x14ac:dyDescent="0.25">
      <c r="A376" s="24">
        <v>43824</v>
      </c>
      <c r="B376" s="25">
        <v>359</v>
      </c>
      <c r="C376" s="34">
        <v>892662</v>
      </c>
      <c r="D376" s="26">
        <v>0</v>
      </c>
      <c r="E376" s="26">
        <f t="shared" si="10"/>
        <v>892662</v>
      </c>
      <c r="F376" s="26">
        <f>SUM(E376:E382)</f>
        <v>7858246</v>
      </c>
      <c r="G376" s="4"/>
    </row>
    <row r="377" spans="1:7" x14ac:dyDescent="0.25">
      <c r="A377" s="24">
        <v>43825</v>
      </c>
      <c r="B377" s="25">
        <v>360</v>
      </c>
      <c r="C377" s="34">
        <v>1037220</v>
      </c>
      <c r="D377" s="26">
        <v>0</v>
      </c>
      <c r="E377" s="26">
        <f t="shared" si="10"/>
        <v>1037220</v>
      </c>
      <c r="F377" s="26"/>
      <c r="G377" s="4"/>
    </row>
    <row r="378" spans="1:7" x14ac:dyDescent="0.25">
      <c r="A378" s="24">
        <v>43826</v>
      </c>
      <c r="B378" s="25">
        <v>361</v>
      </c>
      <c r="C378" s="34">
        <v>1349381</v>
      </c>
      <c r="D378" s="26">
        <v>0</v>
      </c>
      <c r="E378" s="26">
        <f t="shared" si="10"/>
        <v>1349381</v>
      </c>
      <c r="F378" s="26"/>
      <c r="G378" s="4"/>
    </row>
    <row r="379" spans="1:7" x14ac:dyDescent="0.25">
      <c r="A379" s="24">
        <v>43827</v>
      </c>
      <c r="B379" s="25">
        <v>362</v>
      </c>
      <c r="C379" s="34">
        <v>888021</v>
      </c>
      <c r="D379" s="26">
        <v>0</v>
      </c>
      <c r="E379" s="26">
        <f t="shared" si="10"/>
        <v>888021</v>
      </c>
      <c r="F379" s="26"/>
      <c r="G379" s="4"/>
    </row>
    <row r="380" spans="1:7" x14ac:dyDescent="0.25">
      <c r="A380" s="24">
        <v>43828</v>
      </c>
      <c r="B380" s="25">
        <v>363</v>
      </c>
      <c r="C380" s="34">
        <v>1265787</v>
      </c>
      <c r="D380" s="26">
        <v>0</v>
      </c>
      <c r="E380" s="26">
        <f t="shared" si="10"/>
        <v>1265787</v>
      </c>
      <c r="F380" s="26"/>
      <c r="G380" s="4"/>
    </row>
    <row r="381" spans="1:7" x14ac:dyDescent="0.25">
      <c r="A381" s="24">
        <v>43829</v>
      </c>
      <c r="B381" s="25">
        <v>364</v>
      </c>
      <c r="C381" s="34">
        <v>1310802</v>
      </c>
      <c r="D381" s="26">
        <v>0</v>
      </c>
      <c r="E381" s="26">
        <f t="shared" si="10"/>
        <v>1310802</v>
      </c>
      <c r="F381" s="26"/>
      <c r="G381" s="4"/>
    </row>
    <row r="382" spans="1:7" x14ac:dyDescent="0.25">
      <c r="A382" s="24">
        <v>43830</v>
      </c>
      <c r="B382" s="29">
        <v>365</v>
      </c>
      <c r="C382" s="39">
        <v>1114373</v>
      </c>
      <c r="D382" s="30">
        <v>0</v>
      </c>
      <c r="E382" s="30">
        <f t="shared" si="10"/>
        <v>1114373</v>
      </c>
      <c r="F382" s="30"/>
      <c r="G382" s="4"/>
    </row>
    <row r="383" spans="1:7" x14ac:dyDescent="0.25">
      <c r="B383" s="5" t="s">
        <v>25</v>
      </c>
      <c r="C383" s="23">
        <f>SUM(C18:C382)</f>
        <v>1462804263.0000005</v>
      </c>
      <c r="D383" s="23">
        <f>SUM(D18:D382)</f>
        <v>70200000</v>
      </c>
      <c r="E383" s="23">
        <f>SUM(E18:E382)</f>
        <v>1533004263.0000005</v>
      </c>
    </row>
    <row r="386" spans="4:4" x14ac:dyDescent="0.25">
      <c r="D386" s="7"/>
    </row>
  </sheetData>
  <mergeCells count="4">
    <mergeCell ref="B6:F6"/>
    <mergeCell ref="B11:F11"/>
    <mergeCell ref="B9:F9"/>
    <mergeCell ref="B14:F14"/>
  </mergeCells>
  <conditionalFormatting sqref="F18:F376">
    <cfRule type="cellIs" dxfId="2" priority="1" operator="equal">
      <formula>$J$11</formula>
    </cfRule>
    <cfRule type="cellIs" dxfId="1" priority="2" operator="equal">
      <formula>$I$11</formula>
    </cfRule>
    <cfRule type="cellIs" dxfId="0" priority="3" operator="equal">
      <formula>$C$8</formula>
    </cfRule>
  </conditionalFormatting>
  <pageMargins left="0.7" right="0.7" top="0.75" bottom="0.75" header="0.3" footer="0.3"/>
  <pageSetup scale="72" fitToHeight="0" orientation="portrait" r:id="rId1"/>
  <headerFooter>
    <oddFooter>&amp;L&amp;8&amp;Z&amp;F&amp;R&amp;P of 9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Production Summary</vt:lpstr>
      <vt:lpstr>'Production Summary'!Print_Area</vt:lpstr>
      <vt:lpstr>'Production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Crane</dc:creator>
  <cp:lastModifiedBy>Ritter, Ashley</cp:lastModifiedBy>
  <cp:lastPrinted>2020-01-08T16:59:02Z</cp:lastPrinted>
  <dcterms:created xsi:type="dcterms:W3CDTF">2019-01-04T21:29:23Z</dcterms:created>
  <dcterms:modified xsi:type="dcterms:W3CDTF">2020-03-12T20:07:09Z</dcterms:modified>
</cp:coreProperties>
</file>